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2\1. GENERAL HELIODORO CASTILLO\8. SEVAC\3ER TRIMESTRE\PARA PUBLICAR\CONTENIDO CONTABLE\"/>
    </mc:Choice>
  </mc:AlternateContent>
  <xr:revisionPtr revIDLastSave="0" documentId="13_ncr:1_{364B521B-0B77-4789-8803-E02A31D1D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5" sheetId="55" r:id="rId1"/>
  </sheets>
  <externalReferences>
    <externalReference r:id="rId2"/>
    <externalReference r:id="rId3"/>
    <externalReference r:id="rId4"/>
  </externalReferences>
  <definedNames>
    <definedName name="_xlnm.Print_Area" localSheetId="0">'IC-5'!$C$1:$J$70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55" l="1"/>
  <c r="H42" i="55" l="1"/>
  <c r="H8" i="55" l="1"/>
  <c r="H19" i="55"/>
  <c r="H38" i="55"/>
  <c r="H46" i="55" s="1"/>
  <c r="H48" i="55"/>
  <c r="H58" i="55" l="1"/>
  <c r="H36" i="55"/>
  <c r="H59" i="55" l="1"/>
  <c r="J8" i="55" l="1"/>
  <c r="J54" i="55"/>
  <c r="J53" i="55" s="1"/>
  <c r="J49" i="55"/>
  <c r="J48" i="55" s="1"/>
  <c r="J42" i="55"/>
  <c r="J38" i="55"/>
  <c r="J19" i="55"/>
  <c r="J46" i="55" l="1"/>
  <c r="J36" i="55"/>
  <c r="J58" i="55"/>
  <c r="J59" i="55" l="1"/>
  <c r="J61" i="55" s="1"/>
  <c r="H60" i="55" s="1"/>
  <c r="H61" i="55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<sst xmlns="http://schemas.openxmlformats.org/spreadsheetml/2006/main" count="61" uniqueCount="53">
  <si>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</si>
  <si>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</si>
  <si>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</si>
  <si>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</si>
  <si>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</si>
  <si>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</si>
  <si>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</si>
  <si>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</si>
  <si>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</si>
  <si>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</si>
  <si>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</si>
  <si>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</si>
  <si>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</si>
  <si>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</si>
  <si>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</si>
  <si>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</si>
  <si>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</si>
  <si>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</si>
  <si>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</si>
  <si>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</si>
  <si>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</si>
  <si>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</si>
  <si>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</si>
  <si>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</si>
  <si>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</si>
  <si>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</si>
  <si>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</si>
  <si>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</si>
  <si>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</si>
  <si>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</si>
  <si>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</si>
  <si>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</si>
  <si>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</si>
  <si>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</si>
  <si>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</si>
  <si>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</si>
  <si>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</si>
  <si>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</si>
  <si>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</si>
  <si>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</si>
  <si>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</si>
  <si>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</si>
  <si>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</si>
  <si>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</si>
  <si>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</si>
  <si>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</si>
  <si>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</si>
  <si>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</si>
  <si>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</si>
  <si>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</si>
  <si>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Del 01 de enero al 30 de septiembre de 2022</t>
  </si>
  <si>
    <t>Municipio General Heliodoro Castillo, Guerrero.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</si>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</sst>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b/>
      <i/>
      <sz val="9"/>
      <name val="Arial Nova Cond"/>
      <family val="2"/>
    </font>
    <font>
      <b/>
      <sz val="9"/>
      <color theme="1"/>
      <name val="Arial Nova Cond"/>
      <family val="2"/>
    </font>
    <font>
      <b/>
      <i/>
      <sz val="9"/>
      <color theme="1"/>
      <name val="Arial Nova Cond"/>
      <family val="2"/>
    </font>
    <font>
      <b/>
      <sz val="11"/>
      <name val="Arial Nova Cond"/>
      <family val="2"/>
    </font>
    <font>
      <b/>
      <sz val="12"/>
      <name val="Arial Nova Cond"/>
      <family val="2"/>
    </font>
    <font>
      <sz val="11"/>
      <name val="Arial Nova Cond Light"/>
      <family val="2"/>
    </font>
    <font>
      <sz val="1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0" applyFont="1"/>
    <xf numFmtId="164" fontId="9" fillId="2" borderId="9" xfId="3" applyNumberFormat="1" applyFont="1" applyFill="1" applyBorder="1" applyAlignment="1">
      <alignment horizontal="center" vertical="center"/>
    </xf>
    <xf numFmtId="164" fontId="9" fillId="2" borderId="10" xfId="3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vertical="top"/>
    </xf>
    <xf numFmtId="0" fontId="9" fillId="3" borderId="0" xfId="1" applyFont="1" applyFill="1" applyBorder="1" applyAlignment="1">
      <alignment vertical="top"/>
    </xf>
    <xf numFmtId="0" fontId="10" fillId="3" borderId="0" xfId="2" applyFont="1" applyFill="1" applyBorder="1"/>
    <xf numFmtId="0" fontId="10" fillId="3" borderId="3" xfId="2" applyFont="1" applyFill="1" applyBorder="1"/>
    <xf numFmtId="3" fontId="11" fillId="3" borderId="0" xfId="1" applyNumberFormat="1" applyFont="1" applyFill="1" applyBorder="1" applyAlignment="1">
      <alignment vertical="top"/>
    </xf>
    <xf numFmtId="3" fontId="11" fillId="3" borderId="5" xfId="1" applyNumberFormat="1" applyFont="1" applyFill="1" applyBorder="1" applyAlignment="1">
      <alignment vertical="top"/>
    </xf>
    <xf numFmtId="4" fontId="9" fillId="3" borderId="0" xfId="32" applyNumberFormat="1" applyFont="1" applyFill="1" applyBorder="1" applyAlignment="1">
      <alignment horizontal="right" vertical="top"/>
    </xf>
    <xf numFmtId="4" fontId="9" fillId="3" borderId="5" xfId="32" applyNumberFormat="1" applyFont="1" applyFill="1" applyBorder="1" applyAlignment="1">
      <alignment horizontal="right" vertical="top"/>
    </xf>
    <xf numFmtId="4" fontId="11" fillId="3" borderId="0" xfId="32" applyNumberFormat="1" applyFont="1" applyFill="1" applyBorder="1" applyAlignment="1" applyProtection="1">
      <alignment horizontal="right" vertical="top"/>
      <protection locked="0"/>
    </xf>
    <xf numFmtId="4" fontId="11" fillId="3" borderId="5" xfId="32" applyNumberFormat="1" applyFont="1" applyFill="1" applyBorder="1" applyAlignment="1" applyProtection="1">
      <alignment horizontal="right" vertical="top"/>
      <protection locked="0"/>
    </xf>
    <xf numFmtId="0" fontId="11" fillId="3" borderId="0" xfId="1" applyFont="1" applyFill="1" applyBorder="1" applyAlignment="1">
      <alignment horizontal="left" vertical="top"/>
    </xf>
    <xf numFmtId="4" fontId="10" fillId="3" borderId="0" xfId="32" applyNumberFormat="1" applyFont="1" applyFill="1" applyBorder="1" applyAlignment="1">
      <alignment horizontal="right"/>
    </xf>
    <xf numFmtId="4" fontId="10" fillId="3" borderId="5" xfId="32" applyNumberFormat="1" applyFont="1" applyFill="1" applyBorder="1" applyAlignment="1">
      <alignment horizontal="right"/>
    </xf>
    <xf numFmtId="4" fontId="11" fillId="3" borderId="0" xfId="32" applyNumberFormat="1" applyFont="1" applyFill="1" applyBorder="1" applyAlignment="1">
      <alignment horizontal="right" vertical="top"/>
    </xf>
    <xf numFmtId="4" fontId="11" fillId="3" borderId="5" xfId="32" applyNumberFormat="1" applyFont="1" applyFill="1" applyBorder="1" applyAlignment="1">
      <alignment horizontal="right" vertical="top"/>
    </xf>
    <xf numFmtId="0" fontId="10" fillId="3" borderId="0" xfId="2" applyFont="1" applyFill="1" applyBorder="1" applyAlignment="1">
      <alignment horizontal="left" vertical="top"/>
    </xf>
    <xf numFmtId="0" fontId="9" fillId="3" borderId="0" xfId="1" applyFont="1" applyFill="1" applyBorder="1" applyAlignment="1">
      <alignment horizontal="left" vertical="top"/>
    </xf>
    <xf numFmtId="4" fontId="9" fillId="2" borderId="0" xfId="32" applyNumberFormat="1" applyFont="1" applyFill="1" applyBorder="1" applyAlignment="1">
      <alignment horizontal="right" vertical="top"/>
    </xf>
    <xf numFmtId="4" fontId="9" fillId="2" borderId="5" xfId="32" applyNumberFormat="1" applyFont="1" applyFill="1" applyBorder="1" applyAlignment="1">
      <alignment horizontal="right" vertical="top"/>
    </xf>
    <xf numFmtId="0" fontId="10" fillId="3" borderId="4" xfId="2" applyFont="1" applyFill="1" applyBorder="1" applyAlignment="1">
      <alignment horizontal="left" vertical="top" wrapText="1"/>
    </xf>
    <xf numFmtId="4" fontId="9" fillId="3" borderId="0" xfId="32" applyNumberFormat="1" applyFont="1" applyFill="1" applyBorder="1" applyAlignment="1">
      <alignment horizontal="right" vertical="top" wrapText="1"/>
    </xf>
    <xf numFmtId="4" fontId="9" fillId="3" borderId="5" xfId="32" applyNumberFormat="1" applyFont="1" applyFill="1" applyBorder="1" applyAlignment="1">
      <alignment horizontal="right" vertical="top" wrapText="1"/>
    </xf>
    <xf numFmtId="4" fontId="11" fillId="3" borderId="0" xfId="32" applyNumberFormat="1" applyFont="1" applyFill="1" applyBorder="1" applyAlignment="1">
      <alignment horizontal="right" vertical="top" wrapText="1"/>
    </xf>
    <xf numFmtId="4" fontId="11" fillId="3" borderId="5" xfId="32" applyNumberFormat="1" applyFont="1" applyFill="1" applyBorder="1" applyAlignment="1">
      <alignment horizontal="right" vertical="top" wrapText="1"/>
    </xf>
    <xf numFmtId="4" fontId="11" fillId="3" borderId="0" xfId="32" applyNumberFormat="1" applyFont="1" applyFill="1" applyBorder="1" applyAlignment="1" applyProtection="1">
      <alignment horizontal="right" vertical="top" wrapText="1"/>
      <protection locked="0"/>
    </xf>
    <xf numFmtId="4" fontId="11" fillId="3" borderId="5" xfId="32" applyNumberFormat="1" applyFont="1" applyFill="1" applyBorder="1" applyAlignment="1" applyProtection="1">
      <alignment horizontal="right" vertical="top" wrapText="1"/>
      <protection locked="0"/>
    </xf>
    <xf numFmtId="4" fontId="11" fillId="3" borderId="0" xfId="32" applyNumberFormat="1" applyFont="1" applyFill="1" applyBorder="1" applyAlignment="1" applyProtection="1">
      <alignment horizontal="right" vertical="top" wrapText="1"/>
    </xf>
    <xf numFmtId="4" fontId="11" fillId="3" borderId="5" xfId="32" applyNumberFormat="1" applyFont="1" applyFill="1" applyBorder="1" applyAlignment="1" applyProtection="1">
      <alignment horizontal="right" vertical="top" wrapText="1"/>
    </xf>
    <xf numFmtId="0" fontId="10" fillId="3" borderId="4" xfId="2" applyFont="1" applyFill="1" applyBorder="1" applyAlignment="1"/>
    <xf numFmtId="0" fontId="10" fillId="3" borderId="0" xfId="2" applyFont="1" applyFill="1" applyBorder="1" applyAlignment="1"/>
    <xf numFmtId="0" fontId="11" fillId="3" borderId="4" xfId="2" applyFont="1" applyFill="1" applyBorder="1" applyAlignment="1">
      <alignment vertical="top"/>
    </xf>
    <xf numFmtId="0" fontId="11" fillId="3" borderId="0" xfId="2" applyFont="1" applyFill="1" applyBorder="1" applyAlignment="1">
      <alignment vertical="top"/>
    </xf>
    <xf numFmtId="4" fontId="13" fillId="2" borderId="0" xfId="32" applyNumberFormat="1" applyFont="1" applyFill="1" applyBorder="1" applyAlignment="1">
      <alignment horizontal="right"/>
    </xf>
    <xf numFmtId="4" fontId="13" fillId="2" borderId="5" xfId="32" applyNumberFormat="1" applyFont="1" applyFill="1" applyBorder="1" applyAlignment="1">
      <alignment horizontal="right"/>
    </xf>
    <xf numFmtId="4" fontId="10" fillId="3" borderId="0" xfId="32" applyNumberFormat="1" applyFont="1" applyFill="1" applyBorder="1" applyAlignment="1" applyProtection="1">
      <alignment horizontal="right"/>
      <protection locked="0"/>
    </xf>
    <xf numFmtId="4" fontId="10" fillId="3" borderId="5" xfId="32" applyNumberFormat="1" applyFont="1" applyFill="1" applyBorder="1" applyAlignment="1" applyProtection="1">
      <alignment horizontal="right"/>
      <protection locked="0"/>
    </xf>
    <xf numFmtId="0" fontId="9" fillId="3" borderId="4" xfId="2" applyFont="1" applyFill="1" applyBorder="1" applyAlignment="1">
      <alignment horizontal="right" vertical="top"/>
    </xf>
    <xf numFmtId="4" fontId="13" fillId="3" borderId="0" xfId="32" applyNumberFormat="1" applyFont="1" applyFill="1" applyBorder="1" applyAlignment="1" applyProtection="1">
      <alignment horizontal="right"/>
      <protection locked="0"/>
    </xf>
    <xf numFmtId="4" fontId="13" fillId="3" borderId="5" xfId="32" applyNumberFormat="1" applyFont="1" applyFill="1" applyBorder="1" applyAlignment="1" applyProtection="1">
      <alignment horizontal="right"/>
      <protection locked="0"/>
    </xf>
    <xf numFmtId="0" fontId="11" fillId="3" borderId="4" xfId="2" applyFont="1" applyFill="1" applyBorder="1" applyAlignment="1">
      <alignment horizontal="right"/>
    </xf>
    <xf numFmtId="4" fontId="13" fillId="3" borderId="0" xfId="32" applyNumberFormat="1" applyFont="1" applyFill="1" applyBorder="1" applyAlignment="1">
      <alignment horizontal="right"/>
    </xf>
    <xf numFmtId="4" fontId="13" fillId="3" borderId="5" xfId="32" applyNumberFormat="1" applyFont="1" applyFill="1" applyBorder="1" applyAlignment="1">
      <alignment horizontal="right"/>
    </xf>
    <xf numFmtId="4" fontId="13" fillId="3" borderId="11" xfId="32" applyNumberFormat="1" applyFont="1" applyFill="1" applyBorder="1" applyAlignment="1">
      <alignment horizontal="right"/>
    </xf>
    <xf numFmtId="4" fontId="13" fillId="3" borderId="7" xfId="32" applyNumberFormat="1" applyFont="1" applyFill="1" applyBorder="1" applyAlignment="1">
      <alignment horizontal="right"/>
    </xf>
    <xf numFmtId="0" fontId="11" fillId="0" borderId="0" xfId="12" applyFont="1" applyBorder="1" applyAlignment="1">
      <alignment horizontal="left" vertical="center"/>
    </xf>
    <xf numFmtId="0" fontId="18" fillId="0" borderId="0" xfId="12" applyFont="1" applyBorder="1" applyAlignment="1">
      <alignment vertical="center"/>
    </xf>
    <xf numFmtId="0" fontId="9" fillId="3" borderId="4" xfId="1" applyFont="1" applyFill="1" applyBorder="1" applyAlignment="1">
      <alignment horizontal="left" vertical="top"/>
    </xf>
    <xf numFmtId="0" fontId="9" fillId="3" borderId="0" xfId="1" applyFont="1" applyFill="1" applyBorder="1" applyAlignment="1">
      <alignment horizontal="left" vertical="top"/>
    </xf>
    <xf numFmtId="0" fontId="16" fillId="2" borderId="1" xfId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17" fillId="2" borderId="7" xfId="1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left" vertical="top" wrapText="1"/>
    </xf>
    <xf numFmtId="0" fontId="11" fillId="3" borderId="0" xfId="1" applyFont="1" applyFill="1" applyBorder="1" applyAlignment="1">
      <alignment horizontal="left" vertical="top"/>
    </xf>
    <xf numFmtId="0" fontId="12" fillId="2" borderId="4" xfId="1" applyFont="1" applyFill="1" applyBorder="1" applyAlignment="1">
      <alignment horizontal="left" vertical="top"/>
    </xf>
    <xf numFmtId="0" fontId="12" fillId="2" borderId="0" xfId="1" applyFont="1" applyFill="1" applyBorder="1" applyAlignment="1">
      <alignment horizontal="left" vertical="top"/>
    </xf>
    <xf numFmtId="0" fontId="11" fillId="3" borderId="0" xfId="2" applyFont="1" applyFill="1" applyBorder="1" applyAlignment="1" applyProtection="1">
      <alignment horizontal="left" vertical="top" wrapText="1"/>
      <protection locked="0"/>
    </xf>
    <xf numFmtId="0" fontId="11" fillId="3" borderId="0" xfId="1" applyFont="1" applyFill="1" applyBorder="1" applyAlignment="1">
      <alignment vertical="top"/>
    </xf>
    <xf numFmtId="0" fontId="12" fillId="3" borderId="4" xfId="1" applyFont="1" applyFill="1" applyBorder="1" applyAlignment="1">
      <alignment horizontal="left" vertical="top" wrapText="1"/>
    </xf>
    <xf numFmtId="0" fontId="12" fillId="3" borderId="0" xfId="1" applyFont="1" applyFill="1" applyBorder="1" applyAlignment="1">
      <alignment horizontal="left" vertical="top" wrapText="1"/>
    </xf>
    <xf numFmtId="0" fontId="14" fillId="3" borderId="4" xfId="2" applyFont="1" applyFill="1" applyBorder="1" applyAlignment="1">
      <alignment horizontal="left"/>
    </xf>
    <xf numFmtId="0" fontId="14" fillId="3" borderId="0" xfId="2" applyFont="1" applyFill="1" applyBorder="1" applyAlignment="1">
      <alignment horizontal="left"/>
    </xf>
    <xf numFmtId="0" fontId="14" fillId="3" borderId="6" xfId="2" applyFont="1" applyFill="1" applyBorder="1" applyAlignment="1">
      <alignment horizontal="left"/>
    </xf>
    <xf numFmtId="0" fontId="14" fillId="3" borderId="11" xfId="2" applyFont="1" applyFill="1" applyBorder="1" applyAlignment="1">
      <alignment horizontal="left"/>
    </xf>
    <xf numFmtId="0" fontId="15" fillId="0" borderId="2" xfId="12" applyFont="1" applyBorder="1" applyAlignment="1">
      <alignment horizontal="center" vertical="center" wrapText="1"/>
    </xf>
    <xf numFmtId="0" fontId="15" fillId="0" borderId="0" xfId="12" applyFont="1" applyBorder="1" applyAlignment="1">
      <alignment horizontal="center" vertical="center" wrapText="1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64</xdr:row>
      <xdr:rowOff>180969</xdr:rowOff>
    </xdr:from>
    <xdr:to>
      <xdr:col>9</xdr:col>
      <xdr:colOff>742950</xdr:colOff>
      <xdr:row>70</xdr:row>
      <xdr:rowOff>66673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35630CB-CF61-B4F9-C80D-FF4F9B84ABCE}"/>
            </a:ext>
          </a:extLst>
        </xdr:cNvPr>
        <xdr:cNvGrpSpPr/>
      </xdr:nvGrpSpPr>
      <xdr:grpSpPr>
        <a:xfrm>
          <a:off x="781051" y="11991969"/>
          <a:ext cx="7591424" cy="971554"/>
          <a:chOff x="781051" y="12525374"/>
          <a:chExt cx="8337584" cy="1241394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1051" y="12525374"/>
            <a:ext cx="1736561" cy="11318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86075" y="12526780"/>
            <a:ext cx="1962151" cy="11669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8624" y="12533585"/>
            <a:ext cx="2043201" cy="1233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53250" y="12528892"/>
            <a:ext cx="2165385" cy="11526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C1:K64"/>
  <sheetViews>
    <sheetView tabSelected="1" topLeftCell="A49" zoomScaleNormal="100" workbookViewId="0">
      <selection activeCell="C62" sqref="C62:J63"/>
    </sheetView>
  </sheetViews>
  <sheetFormatPr baseColWidth="10" defaultRowHeight="14.25" x14ac:dyDescent="0.2"/>
  <cols>
    <col min="1" max="1" width="4.28515625" style="1" customWidth="1"/>
    <col min="2" max="2" width="2.42578125" style="1" customWidth="1"/>
    <col min="3" max="3" width="3.5703125" style="1" customWidth="1"/>
    <col min="4" max="4" width="1.42578125" style="1" customWidth="1"/>
    <col min="5" max="5" width="45.140625" style="1" customWidth="1"/>
    <col min="6" max="6" width="19.7109375" style="1" customWidth="1"/>
    <col min="7" max="7" width="22.140625" style="1" customWidth="1"/>
    <col min="8" max="8" width="13.28515625" style="1" bestFit="1" customWidth="1"/>
    <col min="9" max="9" width="2.42578125" style="1" customWidth="1"/>
    <col min="10" max="10" width="13.28515625" style="1" bestFit="1" customWidth="1"/>
    <col min="11" max="16384" width="11.42578125" style="1"/>
  </cols>
  <sheetData>
    <row r="1" spans="3:10" ht="14.25" customHeight="1" x14ac:dyDescent="0.25">
      <c r="C1" s="52" t="s">
        <v>51</v>
      </c>
      <c r="D1" s="53"/>
      <c r="E1" s="53"/>
      <c r="F1" s="53"/>
      <c r="G1" s="53"/>
      <c r="H1" s="53"/>
      <c r="I1" s="53"/>
      <c r="J1" s="54"/>
    </row>
    <row r="2" spans="3:10" ht="17.25" customHeight="1" x14ac:dyDescent="0.2">
      <c r="C2" s="55" t="s">
        <v>0</v>
      </c>
      <c r="D2" s="56"/>
      <c r="E2" s="56"/>
      <c r="F2" s="56"/>
      <c r="G2" s="56"/>
      <c r="H2" s="56"/>
      <c r="I2" s="56"/>
      <c r="J2" s="57"/>
    </row>
    <row r="3" spans="3:10" ht="17.25" customHeight="1" x14ac:dyDescent="0.2">
      <c r="C3" s="55" t="s">
        <v>50</v>
      </c>
      <c r="D3" s="56"/>
      <c r="E3" s="56"/>
      <c r="F3" s="56"/>
      <c r="G3" s="56"/>
      <c r="H3" s="56"/>
      <c r="I3" s="56"/>
      <c r="J3" s="57"/>
    </row>
    <row r="4" spans="3:10" x14ac:dyDescent="0.2">
      <c r="C4" s="58" t="s">
        <v>52</v>
      </c>
      <c r="D4" s="59"/>
      <c r="E4" s="59"/>
      <c r="F4" s="59"/>
      <c r="G4" s="59"/>
      <c r="H4" s="59"/>
      <c r="I4" s="59"/>
      <c r="J4" s="60"/>
    </row>
    <row r="5" spans="3:10" ht="15.75" customHeight="1" x14ac:dyDescent="0.2">
      <c r="C5" s="61" t="s">
        <v>1</v>
      </c>
      <c r="D5" s="62"/>
      <c r="E5" s="62"/>
      <c r="F5" s="62"/>
      <c r="G5" s="62"/>
      <c r="H5" s="2">
        <v>2022</v>
      </c>
      <c r="I5" s="2"/>
      <c r="J5" s="3">
        <v>2021</v>
      </c>
    </row>
    <row r="6" spans="3:10" ht="10.5" customHeight="1" x14ac:dyDescent="0.2">
      <c r="C6" s="4"/>
      <c r="D6" s="5"/>
      <c r="E6" s="5"/>
      <c r="F6" s="5"/>
      <c r="G6" s="5"/>
      <c r="H6" s="6"/>
      <c r="I6" s="6"/>
      <c r="J6" s="7"/>
    </row>
    <row r="7" spans="3:10" x14ac:dyDescent="0.2">
      <c r="C7" s="50" t="s">
        <v>2</v>
      </c>
      <c r="D7" s="51"/>
      <c r="E7" s="51"/>
      <c r="F7" s="51"/>
      <c r="G7" s="51"/>
      <c r="H7" s="8"/>
      <c r="I7" s="8"/>
      <c r="J7" s="9"/>
    </row>
    <row r="8" spans="3:10" x14ac:dyDescent="0.2">
      <c r="C8" s="4"/>
      <c r="D8" s="51" t="s">
        <v>3</v>
      </c>
      <c r="E8" s="51"/>
      <c r="F8" s="51"/>
      <c r="G8" s="51"/>
      <c r="H8" s="10">
        <f t="shared" ref="H8" si="0">SUM(H9:H18)</f>
        <v>214542695.70999998</v>
      </c>
      <c r="I8" s="10"/>
      <c r="J8" s="11">
        <f>SUM(J9:J18)</f>
        <v>216341156.78999999</v>
      </c>
    </row>
    <row r="9" spans="3:10" x14ac:dyDescent="0.2">
      <c r="C9" s="4"/>
      <c r="D9" s="5"/>
      <c r="E9" s="63" t="s">
        <v>4</v>
      </c>
      <c r="F9" s="63"/>
      <c r="G9" s="63"/>
      <c r="H9" s="12">
        <v>128889.48</v>
      </c>
      <c r="I9" s="12"/>
      <c r="J9" s="13">
        <v>154515.59</v>
      </c>
    </row>
    <row r="10" spans="3:10" x14ac:dyDescent="0.2">
      <c r="C10" s="4"/>
      <c r="D10" s="5"/>
      <c r="E10" s="63" t="s">
        <v>5</v>
      </c>
      <c r="F10" s="63"/>
      <c r="G10" s="63"/>
      <c r="H10" s="12">
        <v>0</v>
      </c>
      <c r="I10" s="12"/>
      <c r="J10" s="13">
        <v>0</v>
      </c>
    </row>
    <row r="11" spans="3:10" x14ac:dyDescent="0.2">
      <c r="C11" s="4"/>
      <c r="D11" s="14"/>
      <c r="E11" s="63" t="s">
        <v>6</v>
      </c>
      <c r="F11" s="63"/>
      <c r="G11" s="63"/>
      <c r="H11" s="12">
        <v>0</v>
      </c>
      <c r="I11" s="12"/>
      <c r="J11" s="13">
        <v>0</v>
      </c>
    </row>
    <row r="12" spans="3:10" x14ac:dyDescent="0.2">
      <c r="C12" s="4"/>
      <c r="D12" s="14"/>
      <c r="E12" s="63" t="s">
        <v>7</v>
      </c>
      <c r="F12" s="63"/>
      <c r="G12" s="63"/>
      <c r="H12" s="12">
        <v>2038911.46</v>
      </c>
      <c r="I12" s="15"/>
      <c r="J12" s="16">
        <v>2461590.0699999998</v>
      </c>
    </row>
    <row r="13" spans="3:10" x14ac:dyDescent="0.2">
      <c r="C13" s="4"/>
      <c r="D13" s="14"/>
      <c r="E13" s="63" t="s">
        <v>8</v>
      </c>
      <c r="F13" s="63"/>
      <c r="G13" s="63"/>
      <c r="H13" s="12">
        <v>119958.98</v>
      </c>
      <c r="I13" s="17"/>
      <c r="J13" s="18">
        <v>43597.81</v>
      </c>
    </row>
    <row r="14" spans="3:10" x14ac:dyDescent="0.2">
      <c r="C14" s="4"/>
      <c r="D14" s="14"/>
      <c r="E14" s="63" t="s">
        <v>9</v>
      </c>
      <c r="F14" s="63"/>
      <c r="G14" s="63"/>
      <c r="H14" s="12">
        <v>1080</v>
      </c>
      <c r="I14" s="12"/>
      <c r="J14" s="13">
        <v>540</v>
      </c>
    </row>
    <row r="15" spans="3:10" x14ac:dyDescent="0.2">
      <c r="C15" s="4"/>
      <c r="D15" s="14"/>
      <c r="E15" s="63" t="s">
        <v>10</v>
      </c>
      <c r="F15" s="63"/>
      <c r="G15" s="63"/>
      <c r="H15" s="12">
        <v>0</v>
      </c>
      <c r="I15" s="12"/>
      <c r="J15" s="13">
        <v>0</v>
      </c>
    </row>
    <row r="16" spans="3:10" ht="24" customHeight="1" x14ac:dyDescent="0.2">
      <c r="C16" s="4"/>
      <c r="D16" s="14"/>
      <c r="E16" s="63" t="s">
        <v>11</v>
      </c>
      <c r="F16" s="63"/>
      <c r="G16" s="63"/>
      <c r="H16" s="12">
        <v>211219455.69</v>
      </c>
      <c r="I16" s="12"/>
      <c r="J16" s="13">
        <v>213192982.31999999</v>
      </c>
    </row>
    <row r="17" spans="3:10" x14ac:dyDescent="0.2">
      <c r="C17" s="4"/>
      <c r="D17" s="14"/>
      <c r="E17" s="63" t="s">
        <v>12</v>
      </c>
      <c r="F17" s="63"/>
      <c r="G17" s="63"/>
      <c r="H17" s="12">
        <v>0</v>
      </c>
      <c r="I17" s="17"/>
      <c r="J17" s="18">
        <v>0</v>
      </c>
    </row>
    <row r="18" spans="3:10" x14ac:dyDescent="0.2">
      <c r="C18" s="4"/>
      <c r="D18" s="5"/>
      <c r="E18" s="63" t="s">
        <v>13</v>
      </c>
      <c r="F18" s="63"/>
      <c r="G18" s="19"/>
      <c r="H18" s="12">
        <v>1034400.1</v>
      </c>
      <c r="I18" s="15"/>
      <c r="J18" s="16">
        <v>487931</v>
      </c>
    </row>
    <row r="19" spans="3:10" x14ac:dyDescent="0.2">
      <c r="C19" s="4"/>
      <c r="D19" s="51" t="s">
        <v>14</v>
      </c>
      <c r="E19" s="51"/>
      <c r="F19" s="51"/>
      <c r="G19" s="51"/>
      <c r="H19" s="10">
        <f t="shared" ref="H19" si="1">SUM(H20:H35)</f>
        <v>131668302.04000001</v>
      </c>
      <c r="I19" s="10"/>
      <c r="J19" s="11">
        <f>SUM(J20:J35)</f>
        <v>216362831.5</v>
      </c>
    </row>
    <row r="20" spans="3:10" x14ac:dyDescent="0.2">
      <c r="C20" s="4"/>
      <c r="D20" s="20"/>
      <c r="E20" s="63" t="s">
        <v>15</v>
      </c>
      <c r="F20" s="63"/>
      <c r="G20" s="63"/>
      <c r="H20" s="17">
        <v>23285805.41</v>
      </c>
      <c r="I20" s="17"/>
      <c r="J20" s="18">
        <v>27725680.030000001</v>
      </c>
    </row>
    <row r="21" spans="3:10" x14ac:dyDescent="0.2">
      <c r="C21" s="4"/>
      <c r="D21" s="20"/>
      <c r="E21" s="63" t="s">
        <v>16</v>
      </c>
      <c r="F21" s="63"/>
      <c r="G21" s="63"/>
      <c r="H21" s="17">
        <v>15956424.43</v>
      </c>
      <c r="I21" s="17"/>
      <c r="J21" s="18">
        <v>15138229.92</v>
      </c>
    </row>
    <row r="22" spans="3:10" x14ac:dyDescent="0.2">
      <c r="C22" s="4"/>
      <c r="D22" s="20"/>
      <c r="E22" s="63" t="s">
        <v>17</v>
      </c>
      <c r="F22" s="63"/>
      <c r="G22" s="63"/>
      <c r="H22" s="17">
        <v>8033643.2000000002</v>
      </c>
      <c r="I22" s="12"/>
      <c r="J22" s="13">
        <v>10497529.08</v>
      </c>
    </row>
    <row r="23" spans="3:10" x14ac:dyDescent="0.2">
      <c r="C23" s="4"/>
      <c r="D23" s="5"/>
      <c r="E23" s="63" t="s">
        <v>18</v>
      </c>
      <c r="F23" s="63"/>
      <c r="G23" s="63"/>
      <c r="H23" s="17">
        <v>0</v>
      </c>
      <c r="I23" s="12"/>
      <c r="J23" s="13">
        <v>0</v>
      </c>
    </row>
    <row r="24" spans="3:10" x14ac:dyDescent="0.2">
      <c r="C24" s="4"/>
      <c r="D24" s="20"/>
      <c r="E24" s="63" t="s">
        <v>19</v>
      </c>
      <c r="F24" s="63"/>
      <c r="G24" s="63"/>
      <c r="H24" s="17">
        <v>0</v>
      </c>
      <c r="I24" s="12"/>
      <c r="J24" s="13">
        <v>0</v>
      </c>
    </row>
    <row r="25" spans="3:10" x14ac:dyDescent="0.2">
      <c r="C25" s="4"/>
      <c r="D25" s="20"/>
      <c r="E25" s="63" t="s">
        <v>20</v>
      </c>
      <c r="F25" s="63"/>
      <c r="G25" s="63"/>
      <c r="H25" s="17">
        <v>0</v>
      </c>
      <c r="I25" s="12"/>
      <c r="J25" s="13">
        <v>0</v>
      </c>
    </row>
    <row r="26" spans="3:10" x14ac:dyDescent="0.2">
      <c r="C26" s="4"/>
      <c r="D26" s="20"/>
      <c r="E26" s="63" t="s">
        <v>21</v>
      </c>
      <c r="F26" s="63"/>
      <c r="G26" s="63"/>
      <c r="H26" s="17">
        <v>9526646.5500000007</v>
      </c>
      <c r="I26" s="12"/>
      <c r="J26" s="13">
        <v>15680034.560000001</v>
      </c>
    </row>
    <row r="27" spans="3:10" x14ac:dyDescent="0.2">
      <c r="C27" s="4"/>
      <c r="D27" s="20"/>
      <c r="E27" s="63" t="s">
        <v>22</v>
      </c>
      <c r="F27" s="63"/>
      <c r="G27" s="63"/>
      <c r="H27" s="17">
        <v>0</v>
      </c>
      <c r="I27" s="15"/>
      <c r="J27" s="16">
        <v>0</v>
      </c>
    </row>
    <row r="28" spans="3:10" x14ac:dyDescent="0.2">
      <c r="C28" s="4"/>
      <c r="D28" s="20"/>
      <c r="E28" s="63" t="s">
        <v>23</v>
      </c>
      <c r="F28" s="63"/>
      <c r="G28" s="63"/>
      <c r="H28" s="17">
        <v>0</v>
      </c>
      <c r="I28" s="17"/>
      <c r="J28" s="18">
        <v>0</v>
      </c>
    </row>
    <row r="29" spans="3:10" x14ac:dyDescent="0.2">
      <c r="C29" s="4"/>
      <c r="D29" s="20"/>
      <c r="E29" s="63" t="s">
        <v>24</v>
      </c>
      <c r="F29" s="63"/>
      <c r="G29" s="63"/>
      <c r="H29" s="17">
        <v>0</v>
      </c>
      <c r="I29" s="12"/>
      <c r="J29" s="13">
        <v>0</v>
      </c>
    </row>
    <row r="30" spans="3:10" x14ac:dyDescent="0.2">
      <c r="C30" s="4"/>
      <c r="D30" s="20"/>
      <c r="E30" s="63" t="s">
        <v>25</v>
      </c>
      <c r="F30" s="63"/>
      <c r="G30" s="63"/>
      <c r="H30" s="17">
        <v>0</v>
      </c>
      <c r="I30" s="12"/>
      <c r="J30" s="13">
        <v>0</v>
      </c>
    </row>
    <row r="31" spans="3:10" x14ac:dyDescent="0.2">
      <c r="C31" s="4"/>
      <c r="D31" s="20"/>
      <c r="E31" s="63" t="s">
        <v>26</v>
      </c>
      <c r="F31" s="63"/>
      <c r="G31" s="63"/>
      <c r="H31" s="17">
        <v>0</v>
      </c>
      <c r="I31" s="12"/>
      <c r="J31" s="13">
        <v>0</v>
      </c>
    </row>
    <row r="32" spans="3:10" x14ac:dyDescent="0.2">
      <c r="C32" s="4"/>
      <c r="D32" s="20"/>
      <c r="E32" s="63" t="s">
        <v>27</v>
      </c>
      <c r="F32" s="63"/>
      <c r="G32" s="63"/>
      <c r="H32" s="17">
        <v>0</v>
      </c>
      <c r="I32" s="12"/>
      <c r="J32" s="13">
        <v>0</v>
      </c>
    </row>
    <row r="33" spans="3:10" x14ac:dyDescent="0.2">
      <c r="C33" s="4"/>
      <c r="D33" s="5"/>
      <c r="E33" s="63" t="s">
        <v>28</v>
      </c>
      <c r="F33" s="63"/>
      <c r="G33" s="63"/>
      <c r="H33" s="17">
        <v>0</v>
      </c>
      <c r="I33" s="12"/>
      <c r="J33" s="13">
        <v>0</v>
      </c>
    </row>
    <row r="34" spans="3:10" x14ac:dyDescent="0.2">
      <c r="C34" s="4"/>
      <c r="D34" s="20"/>
      <c r="E34" s="63" t="s">
        <v>29</v>
      </c>
      <c r="F34" s="63"/>
      <c r="G34" s="63"/>
      <c r="H34" s="17">
        <v>0</v>
      </c>
      <c r="I34" s="15"/>
      <c r="J34" s="16">
        <v>0</v>
      </c>
    </row>
    <row r="35" spans="3:10" x14ac:dyDescent="0.2">
      <c r="C35" s="4"/>
      <c r="D35" s="20"/>
      <c r="E35" s="63" t="s">
        <v>30</v>
      </c>
      <c r="F35" s="63"/>
      <c r="G35" s="63"/>
      <c r="H35" s="17">
        <v>74865782.450000003</v>
      </c>
      <c r="I35" s="17"/>
      <c r="J35" s="18">
        <v>147321357.91</v>
      </c>
    </row>
    <row r="36" spans="3:10" x14ac:dyDescent="0.2">
      <c r="C36" s="65" t="s">
        <v>31</v>
      </c>
      <c r="D36" s="66"/>
      <c r="E36" s="66"/>
      <c r="F36" s="66"/>
      <c r="G36" s="66"/>
      <c r="H36" s="21">
        <f t="shared" ref="H36" si="2">H8-H19</f>
        <v>82874393.669999972</v>
      </c>
      <c r="I36" s="21"/>
      <c r="J36" s="22">
        <f>J8-J19</f>
        <v>-21674.710000008345</v>
      </c>
    </row>
    <row r="37" spans="3:10" x14ac:dyDescent="0.2">
      <c r="C37" s="50" t="s">
        <v>32</v>
      </c>
      <c r="D37" s="51"/>
      <c r="E37" s="51"/>
      <c r="F37" s="51"/>
      <c r="G37" s="51"/>
      <c r="H37" s="17"/>
      <c r="I37" s="17"/>
      <c r="J37" s="18"/>
    </row>
    <row r="38" spans="3:10" x14ac:dyDescent="0.2">
      <c r="C38" s="23"/>
      <c r="D38" s="51" t="s">
        <v>3</v>
      </c>
      <c r="E38" s="51"/>
      <c r="F38" s="51"/>
      <c r="G38" s="51"/>
      <c r="H38" s="24">
        <f t="shared" ref="H38" si="3">SUM(H39:H41)</f>
        <v>176480.32</v>
      </c>
      <c r="I38" s="24"/>
      <c r="J38" s="25">
        <f>SUM(J39:J41)</f>
        <v>482244.80000000005</v>
      </c>
    </row>
    <row r="39" spans="3:10" x14ac:dyDescent="0.2">
      <c r="C39" s="23"/>
      <c r="D39" s="20"/>
      <c r="E39" s="64" t="s">
        <v>33</v>
      </c>
      <c r="F39" s="64"/>
      <c r="G39" s="64"/>
      <c r="H39" s="26">
        <v>0</v>
      </c>
      <c r="I39" s="26"/>
      <c r="J39" s="27">
        <v>0</v>
      </c>
    </row>
    <row r="40" spans="3:10" x14ac:dyDescent="0.2">
      <c r="C40" s="23"/>
      <c r="D40" s="20"/>
      <c r="E40" s="64" t="s">
        <v>34</v>
      </c>
      <c r="F40" s="64"/>
      <c r="G40" s="64"/>
      <c r="H40" s="26">
        <v>0</v>
      </c>
      <c r="I40" s="28"/>
      <c r="J40" s="29">
        <v>109006.21</v>
      </c>
    </row>
    <row r="41" spans="3:10" x14ac:dyDescent="0.2">
      <c r="C41" s="23"/>
      <c r="D41" s="20"/>
      <c r="E41" s="64" t="s">
        <v>35</v>
      </c>
      <c r="F41" s="64"/>
      <c r="G41" s="64"/>
      <c r="H41" s="26">
        <v>176480.32</v>
      </c>
      <c r="I41" s="30"/>
      <c r="J41" s="31">
        <v>373238.59</v>
      </c>
    </row>
    <row r="42" spans="3:10" x14ac:dyDescent="0.2">
      <c r="C42" s="4"/>
      <c r="D42" s="51" t="s">
        <v>14</v>
      </c>
      <c r="E42" s="51"/>
      <c r="F42" s="51"/>
      <c r="G42" s="51"/>
      <c r="H42" s="24">
        <f t="shared" ref="H42" si="4">SUM(H43:H45)</f>
        <v>45669035.790000007</v>
      </c>
      <c r="I42" s="24"/>
      <c r="J42" s="25">
        <f>SUM(J43:J45)</f>
        <v>0</v>
      </c>
    </row>
    <row r="43" spans="3:10" x14ac:dyDescent="0.2">
      <c r="C43" s="32"/>
      <c r="D43" s="33"/>
      <c r="E43" s="64" t="s">
        <v>33</v>
      </c>
      <c r="F43" s="64"/>
      <c r="G43" s="64"/>
      <c r="H43" s="17">
        <v>45645385.700000003</v>
      </c>
      <c r="I43" s="17"/>
      <c r="J43" s="18">
        <v>0</v>
      </c>
    </row>
    <row r="44" spans="3:10" x14ac:dyDescent="0.2">
      <c r="C44" s="32"/>
      <c r="D44" s="33"/>
      <c r="E44" s="64" t="s">
        <v>34</v>
      </c>
      <c r="F44" s="64"/>
      <c r="G44" s="64"/>
      <c r="H44" s="15">
        <v>23650.09</v>
      </c>
      <c r="I44" s="15"/>
      <c r="J44" s="16">
        <v>0</v>
      </c>
    </row>
    <row r="45" spans="3:10" x14ac:dyDescent="0.2">
      <c r="C45" s="34"/>
      <c r="D45" s="35"/>
      <c r="E45" s="64" t="s">
        <v>36</v>
      </c>
      <c r="F45" s="64"/>
      <c r="G45" s="64"/>
      <c r="H45" s="15">
        <v>0</v>
      </c>
      <c r="I45" s="15"/>
      <c r="J45" s="16">
        <v>0</v>
      </c>
    </row>
    <row r="46" spans="3:10" x14ac:dyDescent="0.2">
      <c r="C46" s="65" t="s">
        <v>37</v>
      </c>
      <c r="D46" s="66"/>
      <c r="E46" s="66"/>
      <c r="F46" s="66"/>
      <c r="G46" s="66"/>
      <c r="H46" s="36">
        <f t="shared" ref="H46" si="5">H38-H42</f>
        <v>-45492555.470000006</v>
      </c>
      <c r="I46" s="36"/>
      <c r="J46" s="37">
        <f>J38-J42</f>
        <v>482244.80000000005</v>
      </c>
    </row>
    <row r="47" spans="3:10" x14ac:dyDescent="0.2">
      <c r="C47" s="50" t="s">
        <v>38</v>
      </c>
      <c r="D47" s="51"/>
      <c r="E47" s="51"/>
      <c r="F47" s="51"/>
      <c r="G47" s="51"/>
      <c r="H47" s="38"/>
      <c r="I47" s="38"/>
      <c r="J47" s="39"/>
    </row>
    <row r="48" spans="3:10" x14ac:dyDescent="0.2">
      <c r="C48" s="40"/>
      <c r="D48" s="51" t="s">
        <v>3</v>
      </c>
      <c r="E48" s="51"/>
      <c r="F48" s="51"/>
      <c r="G48" s="51"/>
      <c r="H48" s="41">
        <f t="shared" ref="H48" si="6">SUM(H49+H52)</f>
        <v>3160509.67</v>
      </c>
      <c r="I48" s="41"/>
      <c r="J48" s="42">
        <f>SUM(J49+J52)</f>
        <v>482434.3</v>
      </c>
    </row>
    <row r="49" spans="3:11" x14ac:dyDescent="0.2">
      <c r="C49" s="43"/>
      <c r="D49" s="6"/>
      <c r="E49" s="67" t="s">
        <v>39</v>
      </c>
      <c r="F49" s="67"/>
      <c r="G49" s="67"/>
      <c r="H49" s="28">
        <v>0</v>
      </c>
      <c r="I49" s="28"/>
      <c r="J49" s="29">
        <f>J50+J51</f>
        <v>0</v>
      </c>
    </row>
    <row r="50" spans="3:11" x14ac:dyDescent="0.2">
      <c r="C50" s="32"/>
      <c r="D50" s="33"/>
      <c r="E50" s="68" t="s">
        <v>40</v>
      </c>
      <c r="F50" s="68"/>
      <c r="G50" s="68"/>
      <c r="H50" s="15">
        <v>0</v>
      </c>
      <c r="I50" s="15"/>
      <c r="J50" s="16">
        <v>0</v>
      </c>
    </row>
    <row r="51" spans="3:11" x14ac:dyDescent="0.2">
      <c r="C51" s="32"/>
      <c r="D51" s="33"/>
      <c r="E51" s="64" t="s">
        <v>41</v>
      </c>
      <c r="F51" s="64"/>
      <c r="G51" s="64"/>
      <c r="H51" s="15">
        <v>0</v>
      </c>
      <c r="I51" s="15"/>
      <c r="J51" s="16">
        <v>0</v>
      </c>
    </row>
    <row r="52" spans="3:11" x14ac:dyDescent="0.2">
      <c r="C52" s="32"/>
      <c r="D52" s="33"/>
      <c r="E52" s="64" t="s">
        <v>42</v>
      </c>
      <c r="F52" s="64"/>
      <c r="G52" s="64"/>
      <c r="H52" s="15">
        <v>3160509.67</v>
      </c>
      <c r="I52" s="15"/>
      <c r="J52" s="16">
        <v>482434.3</v>
      </c>
    </row>
    <row r="53" spans="3:11" x14ac:dyDescent="0.2">
      <c r="C53" s="32"/>
      <c r="D53" s="51" t="s">
        <v>14</v>
      </c>
      <c r="E53" s="51"/>
      <c r="F53" s="51"/>
      <c r="G53" s="51"/>
      <c r="H53" s="41">
        <f>SUM(H54+H57)</f>
        <v>5343909.7300000004</v>
      </c>
      <c r="I53" s="41"/>
      <c r="J53" s="42">
        <f>SUM(J54+J57)</f>
        <v>5974750.1600000001</v>
      </c>
    </row>
    <row r="54" spans="3:11" x14ac:dyDescent="0.2">
      <c r="C54" s="32"/>
      <c r="D54" s="33"/>
      <c r="E54" s="64" t="s">
        <v>43</v>
      </c>
      <c r="F54" s="64"/>
      <c r="G54" s="64"/>
      <c r="H54" s="28">
        <v>0</v>
      </c>
      <c r="I54" s="28"/>
      <c r="J54" s="29">
        <f>J55+J56</f>
        <v>0</v>
      </c>
    </row>
    <row r="55" spans="3:11" x14ac:dyDescent="0.2">
      <c r="C55" s="32"/>
      <c r="D55" s="33"/>
      <c r="E55" s="64" t="s">
        <v>40</v>
      </c>
      <c r="F55" s="64"/>
      <c r="G55" s="64"/>
      <c r="H55" s="15">
        <v>0</v>
      </c>
      <c r="I55" s="15"/>
      <c r="J55" s="16">
        <v>0</v>
      </c>
    </row>
    <row r="56" spans="3:11" x14ac:dyDescent="0.2">
      <c r="C56" s="32"/>
      <c r="D56" s="33"/>
      <c r="E56" s="64" t="s">
        <v>41</v>
      </c>
      <c r="F56" s="64"/>
      <c r="G56" s="64"/>
      <c r="H56" s="15">
        <v>0</v>
      </c>
      <c r="I56" s="15"/>
      <c r="J56" s="16">
        <v>0</v>
      </c>
    </row>
    <row r="57" spans="3:11" x14ac:dyDescent="0.2">
      <c r="C57" s="32"/>
      <c r="D57" s="33"/>
      <c r="E57" s="64" t="s">
        <v>44</v>
      </c>
      <c r="F57" s="64"/>
      <c r="G57" s="64"/>
      <c r="H57" s="15">
        <v>5343909.7300000004</v>
      </c>
      <c r="I57" s="15"/>
      <c r="J57" s="16">
        <v>5974750.1600000001</v>
      </c>
    </row>
    <row r="58" spans="3:11" x14ac:dyDescent="0.2">
      <c r="C58" s="65" t="s">
        <v>45</v>
      </c>
      <c r="D58" s="66"/>
      <c r="E58" s="66"/>
      <c r="F58" s="66"/>
      <c r="G58" s="66"/>
      <c r="H58" s="36">
        <f t="shared" ref="H58" si="7">H48-H53</f>
        <v>-2183400.0600000005</v>
      </c>
      <c r="I58" s="36"/>
      <c r="J58" s="37">
        <f>J48-J53</f>
        <v>-5492315.8600000003</v>
      </c>
    </row>
    <row r="59" spans="3:11" x14ac:dyDescent="0.2">
      <c r="C59" s="69" t="s">
        <v>46</v>
      </c>
      <c r="D59" s="70"/>
      <c r="E59" s="70"/>
      <c r="F59" s="70"/>
      <c r="G59" s="70"/>
      <c r="H59" s="44">
        <f t="shared" ref="H59" si="8">H36+H46+H58</f>
        <v>35198438.139999963</v>
      </c>
      <c r="I59" s="44"/>
      <c r="J59" s="45">
        <f>J36+J46+J58</f>
        <v>-5031745.7700000089</v>
      </c>
    </row>
    <row r="60" spans="3:11" x14ac:dyDescent="0.2">
      <c r="C60" s="71" t="s">
        <v>47</v>
      </c>
      <c r="D60" s="72"/>
      <c r="E60" s="72"/>
      <c r="F60" s="72"/>
      <c r="G60" s="72"/>
      <c r="H60" s="44">
        <f>J61</f>
        <v>464083.090000025</v>
      </c>
      <c r="I60" s="44"/>
      <c r="J60" s="45">
        <v>5495828.8600000339</v>
      </c>
    </row>
    <row r="61" spans="3:11" x14ac:dyDescent="0.2">
      <c r="C61" s="73" t="s">
        <v>49</v>
      </c>
      <c r="D61" s="74"/>
      <c r="E61" s="74"/>
      <c r="F61" s="74"/>
      <c r="G61" s="74"/>
      <c r="H61" s="46">
        <f>H59+H60</f>
        <v>35662521.229999989</v>
      </c>
      <c r="I61" s="46"/>
      <c r="J61" s="47">
        <f>J59+J60</f>
        <v>464083.090000025</v>
      </c>
    </row>
    <row r="62" spans="3:11" ht="15.75" customHeight="1" x14ac:dyDescent="0.2">
      <c r="C62" s="75" t="s">
        <v>48</v>
      </c>
      <c r="D62" s="75"/>
      <c r="E62" s="75"/>
      <c r="F62" s="75"/>
      <c r="G62" s="75"/>
      <c r="H62" s="75"/>
      <c r="I62" s="75"/>
      <c r="J62" s="75"/>
      <c r="K62" s="49"/>
    </row>
    <row r="63" spans="3:11" ht="15.75" customHeight="1" x14ac:dyDescent="0.2">
      <c r="C63" s="76"/>
      <c r="D63" s="76"/>
      <c r="E63" s="76"/>
      <c r="F63" s="76"/>
      <c r="G63" s="76"/>
      <c r="H63" s="76"/>
      <c r="I63" s="76"/>
      <c r="J63" s="76"/>
      <c r="K63" s="48"/>
    </row>
    <row r="64" spans="3:11" ht="15.75" customHeight="1" x14ac:dyDescent="0.2">
      <c r="C64" s="48"/>
      <c r="D64" s="48"/>
      <c r="E64" s="48"/>
      <c r="F64" s="48"/>
      <c r="G64" s="48"/>
      <c r="H64" s="48"/>
      <c r="I64" s="48"/>
      <c r="J64" s="48"/>
      <c r="K64" s="48"/>
    </row>
  </sheetData>
  <mergeCells count="61">
    <mergeCell ref="C61:G61"/>
    <mergeCell ref="C62:J63"/>
    <mergeCell ref="E56:G56"/>
    <mergeCell ref="E57:G57"/>
    <mergeCell ref="C58:G58"/>
    <mergeCell ref="C59:G59"/>
    <mergeCell ref="C60:G60"/>
    <mergeCell ref="E55:G55"/>
    <mergeCell ref="E44:G44"/>
    <mergeCell ref="E45:G45"/>
    <mergeCell ref="C46:G46"/>
    <mergeCell ref="C47:G47"/>
    <mergeCell ref="D48:G48"/>
    <mergeCell ref="E49:G49"/>
    <mergeCell ref="E50:G50"/>
    <mergeCell ref="E51:G51"/>
    <mergeCell ref="E52:G52"/>
    <mergeCell ref="D53:G53"/>
    <mergeCell ref="E54:G54"/>
    <mergeCell ref="E43:G43"/>
    <mergeCell ref="E32:G32"/>
    <mergeCell ref="E33:G33"/>
    <mergeCell ref="E34:G34"/>
    <mergeCell ref="E35:G35"/>
    <mergeCell ref="C36:G36"/>
    <mergeCell ref="C37:G37"/>
    <mergeCell ref="D38:G38"/>
    <mergeCell ref="E39:G39"/>
    <mergeCell ref="E40:G40"/>
    <mergeCell ref="E41:G41"/>
    <mergeCell ref="D42:G42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D19:G19"/>
    <mergeCell ref="D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F18"/>
    <mergeCell ref="C7:G7"/>
    <mergeCell ref="C1:J1"/>
    <mergeCell ref="C2:J2"/>
    <mergeCell ref="C4:J4"/>
    <mergeCell ref="C5:G5"/>
    <mergeCell ref="C3:J3"/>
  </mergeCells>
  <printOptions horizontalCentered="1" verticalCentered="1"/>
  <pageMargins left="0.51181102362204722" right="0" top="0.35433070866141736" bottom="0.35433070866141736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IC-5</vt:lpstr>
      <vt:lpstr>'IC-5'!Área_de_impresión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2022-11-10T19:39:07Z</cp:lastPrinted>
  <dcterms:created xsi:type="dcterms:W3CDTF">2018-10-31T19:27:45Z</dcterms:created>
  <dcterms:modified xsi:type="dcterms:W3CDTF">2022-11-10T20:50:29Z</dcterms:modified>
</cp:coreProperties>
</file>