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3ER TRIMESTRE\PUBLICAR\2. INFORMACION CONTABLE\"/>
    </mc:Choice>
  </mc:AlternateContent>
  <xr:revisionPtr revIDLastSave="0" documentId="13_ncr:1_{FAB3D183-CB60-4A4A-8F13-8CA08B8C0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8" sheetId="1" r:id="rId1"/>
    <sheet name="IC-9" sheetId="2" r:id="rId2"/>
    <sheet name="IC-10" sheetId="3" r:id="rId3"/>
    <sheet name="IC-11" sheetId="4" r:id="rId4"/>
    <sheet name="IC-12" sheetId="5" r:id="rId5"/>
    <sheet name="IC-13" sheetId="6" r:id="rId6"/>
    <sheet name="IC-14" sheetId="7" r:id="rId7"/>
    <sheet name="IC-15" sheetId="8" r:id="rId8"/>
    <sheet name="IC-16" sheetId="9" r:id="rId9"/>
    <sheet name="IC-17" sheetId="10" r:id="rId10"/>
    <sheet name="IC-18" sheetId="11" r:id="rId11"/>
    <sheet name="IC-19" sheetId="12" r:id="rId12"/>
    <sheet name="IC-20" sheetId="13" r:id="rId13"/>
    <sheet name="IC-21" sheetId="17" r:id="rId14"/>
    <sheet name="IC-22" sheetId="15" r:id="rId15"/>
    <sheet name="IC-23" sheetId="16" r:id="rId16"/>
  </sheets>
  <externalReferences>
    <externalReference r:id="rId17"/>
    <externalReference r:id="rId18"/>
    <externalReference r:id="rId19"/>
  </externalReferences>
  <definedNames>
    <definedName name="_xlnm.Print_Area" localSheetId="2">'IC-10'!$A$1:$G$38</definedName>
    <definedName name="_xlnm.Print_Area" localSheetId="3">'IC-11'!$A$1:$E$36</definedName>
    <definedName name="_xlnm.Print_Area" localSheetId="4">'IC-12'!$A$1:$G$52</definedName>
    <definedName name="_xlnm.Print_Area" localSheetId="5">'IC-13'!$A$1:$D$38</definedName>
    <definedName name="_xlnm.Print_Area" localSheetId="6">'IC-14'!$A$1:$D$35</definedName>
    <definedName name="_xlnm.Print_Area" localSheetId="7">'IC-15'!$A$1:$G$36</definedName>
    <definedName name="_xlnm.Print_Area" localSheetId="8">'IC-16'!$A$1:$F$33</definedName>
    <definedName name="_xlnm.Print_Area" localSheetId="9">'IC-17'!$A$1:$E$40</definedName>
    <definedName name="_xlnm.Print_Area" localSheetId="10">'IC-18'!$A$1:$E$34</definedName>
    <definedName name="_xlnm.Print_Area" localSheetId="11">'IC-19'!$A$1:$E$51</definedName>
    <definedName name="_xlnm.Print_Area" localSheetId="12">'IC-20'!$A$1:$G$35</definedName>
    <definedName name="_xlnm.Print_Area" localSheetId="13">'IC-21'!$A$1:$G$36</definedName>
    <definedName name="_xlnm.Print_Area" localSheetId="14">'IC-22'!$A$1:$D$66</definedName>
    <definedName name="_xlnm.Print_Area" localSheetId="15">'IC-23'!$A$1:$E$45</definedName>
    <definedName name="_xlnm.Print_Area" localSheetId="0">'IC-8'!$A$1:$G$39</definedName>
    <definedName name="_xlnm.Print_Area" localSheetId="1">'IC-9'!$A$1:$G$37</definedName>
    <definedName name="CUMPLE" localSheetId="4">#REF!</definedName>
    <definedName name="CUMPLE" localSheetId="10">#REF!</definedName>
    <definedName name="CUMPLE" localSheetId="13">#REF!</definedName>
    <definedName name="CUMPLE">#REF!</definedName>
    <definedName name="DI">[1]Datos!$B$102:$B$109</definedName>
    <definedName name="DIM" localSheetId="4">#REF!</definedName>
    <definedName name="DIM" localSheetId="10">#REF!</definedName>
    <definedName name="DIM" localSheetId="13">#REF!</definedName>
    <definedName name="DIM">#REF!</definedName>
    <definedName name="EyO">[2]Dictamen!$B$16:$C$1012</definedName>
    <definedName name="G.I.">[3]LISTAS!$D$4:$D$9</definedName>
    <definedName name="GENERAL" localSheetId="4">#REF!</definedName>
    <definedName name="GENERAL" localSheetId="10">#REF!</definedName>
    <definedName name="GENERAL" localSheetId="13">#REF!</definedName>
    <definedName name="GENERAL">#REF!</definedName>
    <definedName name="GI">[1]Datos!$B$95:$B$99</definedName>
    <definedName name="OPINION">[2]Dictamen!$B$6:$C$11</definedName>
    <definedName name="PRODIM" localSheetId="4">'[3]ANEXO 4'!#REF!</definedName>
    <definedName name="PRODIM" localSheetId="10">'[3]ANEXO 4'!#REF!</definedName>
    <definedName name="PRODIM" localSheetId="13">'[3]ANEXO 4'!#REF!</definedName>
    <definedName name="PRODIM">'[3]ANEXO 4'!#REF!</definedName>
    <definedName name="PRODIMDF">[3]LISTAS!$B$4:$B$11</definedName>
    <definedName name="Rubro">[1]Datos!$M$2:$M$8</definedName>
    <definedName name="rvtwgwt4c" localSheetId="4">#REF!</definedName>
    <definedName name="rvtwgwt4c" localSheetId="10">#REF!</definedName>
    <definedName name="rvtwgwt4c" localSheetId="13">#REF!</definedName>
    <definedName name="rvtwgwt4c">#REF!</definedName>
    <definedName name="S" localSheetId="4">#REF!</definedName>
    <definedName name="S" localSheetId="10">#REF!</definedName>
    <definedName name="S" localSheetId="13">#REF!</definedName>
    <definedName name="S">#REF!</definedName>
    <definedName name="SDD" localSheetId="4">#REF!</definedName>
    <definedName name="SDD" localSheetId="10">#REF!</definedName>
    <definedName name="SDD" localSheetId="13">#REF!</definedName>
    <definedName name="SDD">#REF!</definedName>
    <definedName name="SiNo">'[1]Anexo 4A'!$X$2:$X$3</definedName>
    <definedName name="_xlnm.Print_Titles" localSheetId="4">'IC-12'!$1:$7</definedName>
    <definedName name="_xlnm.Print_Titles" localSheetId="9">'IC-17'!$1:$6</definedName>
    <definedName name="_xlnm.Print_Titles" localSheetId="11">'IC-19'!$1:$9</definedName>
    <definedName name="_xlnm.Print_Titles" localSheetId="14">'IC-22'!$1:$8</definedName>
  </definedNames>
  <calcPr calcId="191029"/>
</workbook>
</file>

<file path=xl/calcChain.xml><?xml version="1.0" encoding="utf-8"?>
<calcChain xmlns="http://schemas.openxmlformats.org/spreadsheetml/2006/main">
  <c r="C23" i="12" l="1"/>
  <c r="C11" i="10" l="1"/>
  <c r="D19" i="15" l="1"/>
  <c r="C19" i="15"/>
  <c r="D35" i="15"/>
  <c r="C35" i="15"/>
  <c r="D27" i="15"/>
  <c r="D23" i="15"/>
  <c r="C23" i="15"/>
  <c r="D13" i="15" l="1"/>
  <c r="C13" i="15"/>
  <c r="C11" i="15"/>
  <c r="D11" i="15"/>
  <c r="E13" i="17"/>
  <c r="C37" i="12"/>
  <c r="C36" i="12" s="1"/>
  <c r="D10" i="15" l="1"/>
  <c r="C10" i="15"/>
  <c r="D29" i="15"/>
  <c r="D26" i="15" s="1"/>
  <c r="C29" i="15"/>
  <c r="C13" i="11"/>
  <c r="C11" i="11"/>
  <c r="C10" i="11" s="1"/>
  <c r="C28" i="10"/>
  <c r="C27" i="10" s="1"/>
  <c r="C24" i="10"/>
  <c r="C23" i="10" s="1"/>
  <c r="C21" i="10"/>
  <c r="C19" i="10"/>
  <c r="C15" i="10"/>
  <c r="C16" i="11" l="1"/>
  <c r="C10" i="10"/>
  <c r="C30" i="10" s="1"/>
  <c r="D9" i="15" l="1"/>
  <c r="C24" i="2" l="1"/>
  <c r="C14" i="2"/>
  <c r="C21" i="2"/>
  <c r="D22" i="16" l="1"/>
  <c r="D28" i="16"/>
  <c r="C33" i="15" l="1"/>
  <c r="C32" i="15" s="1"/>
  <c r="C9" i="15"/>
  <c r="C22" i="17" l="1"/>
  <c r="C21" i="17" s="1"/>
  <c r="C20" i="17" s="1"/>
  <c r="C18" i="17"/>
  <c r="C17" i="17" s="1"/>
  <c r="C16" i="17" s="1"/>
  <c r="C12" i="17"/>
  <c r="C11" i="17" s="1"/>
  <c r="C10" i="17" s="1"/>
  <c r="C9" i="17" l="1"/>
  <c r="C26" i="17"/>
  <c r="C15" i="12" l="1"/>
  <c r="C40" i="5" l="1"/>
  <c r="D33" i="15" l="1"/>
  <c r="D32" i="15" s="1"/>
  <c r="D17" i="15"/>
  <c r="D16" i="15" s="1"/>
  <c r="E20" i="2"/>
  <c r="E12" i="2"/>
  <c r="D15" i="15" l="1"/>
  <c r="D50" i="15" s="1"/>
  <c r="E30" i="16" l="1"/>
  <c r="E31" i="16"/>
  <c r="E32" i="16"/>
  <c r="E33" i="16"/>
  <c r="E34" i="16"/>
  <c r="E35" i="16"/>
  <c r="E29" i="16"/>
  <c r="C28" i="16"/>
  <c r="C22" i="16"/>
  <c r="E24" i="16"/>
  <c r="E25" i="16"/>
  <c r="E26" i="16"/>
  <c r="E27" i="16"/>
  <c r="C17" i="15"/>
  <c r="C16" i="15" s="1"/>
  <c r="C27" i="15"/>
  <c r="C26" i="15" l="1"/>
  <c r="E22" i="16"/>
  <c r="E28" i="16"/>
  <c r="E15" i="17"/>
  <c r="E14" i="17"/>
  <c r="E25" i="17"/>
  <c r="E24" i="17"/>
  <c r="E23" i="17"/>
  <c r="D22" i="17"/>
  <c r="E19" i="17"/>
  <c r="D18" i="17"/>
  <c r="D12" i="17"/>
  <c r="D11" i="17" s="1"/>
  <c r="E11" i="17" s="1"/>
  <c r="E20" i="13"/>
  <c r="E19" i="13"/>
  <c r="E14" i="13"/>
  <c r="E17" i="13"/>
  <c r="E18" i="13"/>
  <c r="E22" i="13"/>
  <c r="E23" i="13"/>
  <c r="E22" i="17" l="1"/>
  <c r="E18" i="17"/>
  <c r="E12" i="17"/>
  <c r="D10" i="17"/>
  <c r="E10" i="17" s="1"/>
  <c r="D17" i="17"/>
  <c r="D16" i="17" s="1"/>
  <c r="D21" i="17"/>
  <c r="E17" i="17" l="1"/>
  <c r="E21" i="17"/>
  <c r="D20" i="17"/>
  <c r="E20" i="17" l="1"/>
  <c r="D26" i="17"/>
  <c r="E16" i="17"/>
  <c r="D9" i="17"/>
  <c r="E9" i="17" s="1"/>
  <c r="E26" i="17" l="1"/>
  <c r="C20" i="2"/>
  <c r="C12" i="2"/>
  <c r="E36" i="16"/>
  <c r="C36" i="16"/>
  <c r="D36" i="16"/>
  <c r="D13" i="13"/>
  <c r="D16" i="13"/>
  <c r="D21" i="13"/>
  <c r="C13" i="13"/>
  <c r="C16" i="13"/>
  <c r="C21" i="13"/>
  <c r="C33" i="12"/>
  <c r="C32" i="12" s="1"/>
  <c r="C40" i="12"/>
  <c r="C39" i="12" s="1"/>
  <c r="C11" i="12"/>
  <c r="D20" i="2"/>
  <c r="D12" i="2"/>
  <c r="D14" i="1"/>
  <c r="C16" i="8"/>
  <c r="C14" i="7"/>
  <c r="F40" i="5"/>
  <c r="E40" i="5"/>
  <c r="D40" i="5"/>
  <c r="C14" i="3"/>
  <c r="D22" i="1"/>
  <c r="E21" i="13" l="1"/>
  <c r="E16" i="13"/>
  <c r="E13" i="13"/>
  <c r="C26" i="2"/>
  <c r="D15" i="13"/>
  <c r="C15" i="13"/>
  <c r="C12" i="13" s="1"/>
  <c r="C11" i="13" s="1"/>
  <c r="C10" i="13" s="1"/>
  <c r="C9" i="13" s="1"/>
  <c r="C24" i="13" s="1"/>
  <c r="C10" i="12"/>
  <c r="C42" i="12" s="1"/>
  <c r="D38" i="12" l="1"/>
  <c r="D36" i="12"/>
  <c r="D37" i="12"/>
  <c r="D28" i="12"/>
  <c r="D13" i="12"/>
  <c r="E15" i="13"/>
  <c r="D17" i="12"/>
  <c r="D14" i="12"/>
  <c r="D12" i="12"/>
  <c r="C15" i="15"/>
  <c r="C50" i="15" s="1"/>
  <c r="D12" i="13"/>
  <c r="D20" i="12"/>
  <c r="D30" i="12"/>
  <c r="D25" i="12"/>
  <c r="D40" i="12"/>
  <c r="D16" i="12"/>
  <c r="D31" i="12"/>
  <c r="D26" i="12"/>
  <c r="D27" i="12"/>
  <c r="D23" i="12"/>
  <c r="D18" i="12"/>
  <c r="D39" i="12"/>
  <c r="D35" i="12"/>
  <c r="D32" i="12"/>
  <c r="D21" i="12"/>
  <c r="D15" i="12"/>
  <c r="D24" i="12"/>
  <c r="D34" i="12"/>
  <c r="D42" i="12"/>
  <c r="D33" i="12"/>
  <c r="D11" i="12"/>
  <c r="D22" i="12"/>
  <c r="D19" i="12"/>
  <c r="D41" i="12"/>
  <c r="D10" i="12"/>
  <c r="D29" i="12"/>
  <c r="D11" i="13" l="1"/>
  <c r="E12" i="13"/>
  <c r="D10" i="13" l="1"/>
  <c r="E11" i="13"/>
  <c r="D9" i="13" l="1"/>
  <c r="E10" i="13"/>
  <c r="D24" i="13" l="1"/>
  <c r="E24" i="13" s="1"/>
  <c r="E9" i="13"/>
  <c r="D15" i="9"/>
</calcChain>
</file>

<file path=xl/sharedStrings.xml><?xml version="1.0" encoding="utf-8"?>
<sst xmlns="http://schemas.openxmlformats.org/spreadsheetml/2006/main" count="894" uniqueCount="507">
  <si>
    <t xml:space="preserve"> Formato IC-8</t>
  </si>
  <si>
    <t>Notas a los Estados Financieros / Notas de Desglose</t>
  </si>
  <si>
    <t>Notas al Estado de Situación Financiera</t>
  </si>
  <si>
    <t>Activo</t>
  </si>
  <si>
    <t>Efectivo y Equivalentes</t>
  </si>
  <si>
    <t>Fondos con Afectación Específica</t>
  </si>
  <si>
    <t>Cuenta</t>
  </si>
  <si>
    <t>Nombre de la cuenta</t>
  </si>
  <si>
    <t>Tipo</t>
  </si>
  <si>
    <t>Monto</t>
  </si>
  <si>
    <t>Total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</si>
  <si>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</si>
  <si>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</si>
  <si>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</si>
  <si>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</si>
  <si>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</si>
  <si>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</si>
  <si>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 xml:space="preserve"> Formato IC-9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</si>
  <si>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</si>
  <si>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</si>
  <si>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</si>
  <si>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</si>
  <si>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</si>
  <si>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</si>
  <si>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</si>
  <si>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</si>
  <si>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</si>
  <si>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</si>
  <si>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</si>
  <si>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</si>
  <si>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</si>
  <si>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</si>
  <si>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</si>
  <si>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</si>
  <si>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</si>
  <si>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</si>
  <si>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</si>
  <si>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</si>
  <si>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</si>
  <si>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Saldo</t>
  </si>
  <si>
    <t>Monto de Depreciación del ejercicio</t>
  </si>
  <si>
    <t>Monto de Depreciación Acumulada</t>
  </si>
  <si>
    <t>Método de Depreciación</t>
  </si>
  <si>
    <t xml:space="preserve">Tasas  y Criterios aplicados </t>
  </si>
  <si>
    <t>Amortización del ejercicio</t>
  </si>
  <si>
    <t>Amortización Acumulada</t>
  </si>
  <si>
    <t>Tasa</t>
  </si>
  <si>
    <t>Método Aplicado</t>
  </si>
  <si>
    <t>Activos Intangibles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</si>
  <si>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</si>
  <si>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</si>
  <si>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</si>
  <si>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</si>
  <si>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</si>
  <si>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</si>
  <si>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</si>
  <si>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</si>
  <si>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</si>
  <si>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</si>
  <si>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</si>
  <si>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</si>
  <si>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</si>
  <si>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</si>
  <si>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</si>
  <si>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 xml:space="preserve"> Formato IC-16</t>
  </si>
  <si>
    <t>Pasivos diferidos y otros</t>
  </si>
  <si>
    <t xml:space="preserve"> Formato IC-17</t>
  </si>
  <si>
    <t>Notas al Estado de Actividades</t>
  </si>
  <si>
    <t>Ingresos de Gestión</t>
  </si>
  <si>
    <t xml:space="preserve"> Formato IC-18</t>
  </si>
  <si>
    <t>Otros Ingresos y Beneficios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</si>
  <si>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</si>
  <si>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</si>
  <si>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</si>
  <si>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</si>
  <si>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</si>
  <si>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</si>
  <si>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</si>
  <si>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Modificaciones al Patrimonio Contribuido</t>
  </si>
  <si>
    <t>Saldo Inicial</t>
  </si>
  <si>
    <t>Saldo Final</t>
  </si>
  <si>
    <t>Modificación</t>
  </si>
  <si>
    <t xml:space="preserve"> Formato IC-21</t>
  </si>
  <si>
    <t>Modificaciones al Patrimonio Generado.</t>
  </si>
  <si>
    <t xml:space="preserve"> Formato IC-22</t>
  </si>
  <si>
    <t>Notas al Estado de Flujos de Efectivo</t>
  </si>
  <si>
    <t>Flujo de Efectivo</t>
  </si>
  <si>
    <t>Concepto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</si>
  <si>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</si>
  <si>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</si>
  <si>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</si>
  <si>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</si>
  <si>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</si>
  <si>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</si>
  <si>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Formato IC-23</t>
  </si>
  <si>
    <t>Notas a los Estados Financieros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</si>
  <si>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</si>
  <si>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</si>
  <si>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</si>
  <si>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</si>
  <si>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</si>
  <si>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</si>
  <si>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</si>
  <si>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</si>
  <si>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</si>
  <si>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</si>
  <si>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</si>
  <si>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</si>
  <si>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</si>
  <si>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</si>
  <si>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</si>
  <si>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</si>
  <si>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</si>
  <si>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CUENTA</t>
  </si>
  <si>
    <t>NOMBRE DE LA CUENTA</t>
  </si>
  <si>
    <t>SALDO INICIAL</t>
  </si>
  <si>
    <t>SALDO FINAL</t>
  </si>
  <si>
    <t>FLUJO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</si>
  <si>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</si>
  <si>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</si>
  <si>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</si>
  <si>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</si>
  <si>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</si>
  <si>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</si>
  <si>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</si>
  <si>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</si>
  <si>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</si>
  <si>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</si>
  <si>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</si>
  <si>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</si>
  <si>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</si>
  <si>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</si>
  <si>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</si>
  <si>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</si>
  <si>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</si>
  <si>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</si>
  <si>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</si>
  <si>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</si>
  <si>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</si>
  <si>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</si>
  <si>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</si>
  <si>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</si>
  <si>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 xml:space="preserve"> TOTAL </t>
  </si>
  <si>
    <t>1 1 1 1</t>
  </si>
  <si>
    <t>1 1 1 2</t>
  </si>
  <si>
    <t>1 1 1 3</t>
  </si>
  <si>
    <t>1 1 1 5</t>
  </si>
  <si>
    <t>EFECTIVO</t>
  </si>
  <si>
    <t>BANCOS/TESORERÍA</t>
  </si>
  <si>
    <t>BANCOS/DEPENDENCIAS Y OTROS</t>
  </si>
  <si>
    <t>FONDOS CON AFECTACIÓN ESPECÍFICA</t>
  </si>
  <si>
    <t>1 1 1 4</t>
  </si>
  <si>
    <t>INVERSIONES TEMPORALES (HASTA 3 MESES)</t>
  </si>
  <si>
    <t>1 1 2 1</t>
  </si>
  <si>
    <t>INVERSIONES FINANCIERAS DE CORTO PLAZO</t>
  </si>
  <si>
    <t>1 2 1 1</t>
  </si>
  <si>
    <t>INVERSIONES A LARGO PLAZO</t>
  </si>
  <si>
    <t>1 1 2</t>
  </si>
  <si>
    <t>1 1 2 2</t>
  </si>
  <si>
    <t>1 1 2 3</t>
  </si>
  <si>
    <t>1 1 2 4</t>
  </si>
  <si>
    <t>1 1 2 5</t>
  </si>
  <si>
    <t>1 1 2 6</t>
  </si>
  <si>
    <t>1 1 2 9</t>
  </si>
  <si>
    <t>1 1 3</t>
  </si>
  <si>
    <t>1 1 3 1</t>
  </si>
  <si>
    <t>1 1 3 2</t>
  </si>
  <si>
    <t>1 1 3 3</t>
  </si>
  <si>
    <t>1 1 3 4</t>
  </si>
  <si>
    <t>1 1 3 9</t>
  </si>
  <si>
    <t>DERECHOS A RECIBIR EFECTIVO O EQUIVALENTES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</si>
  <si>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</si>
  <si>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</si>
  <si>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</si>
  <si>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</si>
  <si>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</si>
  <si>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</si>
  <si>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</si>
  <si>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</si>
  <si>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</si>
  <si>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</si>
  <si>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</si>
  <si>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</si>
  <si>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Deudor</t>
  </si>
  <si>
    <t>Crédito</t>
  </si>
  <si>
    <t>1 2 3 1</t>
  </si>
  <si>
    <t>1 2 3 2</t>
  </si>
  <si>
    <t>1 2 3 3</t>
  </si>
  <si>
    <t>1 2 3 4</t>
  </si>
  <si>
    <t>1 2 3 5</t>
  </si>
  <si>
    <t>1 2 3 6</t>
  </si>
  <si>
    <t>1 2 3 9</t>
  </si>
  <si>
    <t>1 2 4 1</t>
  </si>
  <si>
    <t>1 2 4 2</t>
  </si>
  <si>
    <t>1 2 4 3</t>
  </si>
  <si>
    <t>1 2 4 4</t>
  </si>
  <si>
    <t>1 2 4 5</t>
  </si>
  <si>
    <t>1 2 4 6</t>
  </si>
  <si>
    <t>1 2 4 7</t>
  </si>
  <si>
    <t>1 2 4 8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</si>
  <si>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</si>
  <si>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</si>
  <si>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</si>
  <si>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</si>
  <si>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</si>
  <si>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</si>
  <si>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</si>
  <si>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</si>
  <si>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</si>
  <si>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</si>
  <si>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</si>
  <si>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</si>
  <si>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</si>
  <si>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</si>
  <si>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</si>
  <si>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1 2 5 1</t>
  </si>
  <si>
    <t>SOFTWARE</t>
  </si>
  <si>
    <t>1 2 5 2</t>
  </si>
  <si>
    <t>PATENTES, MARCAS Y DERECHOS</t>
  </si>
  <si>
    <t>1 2 5 3</t>
  </si>
  <si>
    <t>CONCESIONES Y FRANQUICIAS</t>
  </si>
  <si>
    <t>1 2 5 4</t>
  </si>
  <si>
    <t>LICENCIAS</t>
  </si>
  <si>
    <t>1 2 5 9</t>
  </si>
  <si>
    <t>OTROS ACTIVOS INTANGIBLES</t>
  </si>
  <si>
    <t>1 2 7 1</t>
  </si>
  <si>
    <t>ESTUDIOS, FORMULACIÓN Y EVALUACIÓN DE PROYECTOS</t>
  </si>
  <si>
    <t>1 2 7 2</t>
  </si>
  <si>
    <t>DERECHOS SOBRE BIENES EN RÉGIMEN DE ARRENDAMIENTO FINANCIERO</t>
  </si>
  <si>
    <t>1 2 7 3</t>
  </si>
  <si>
    <t>GASTOS PAGADOS POR ADELANTADO A LARGO PLAZO</t>
  </si>
  <si>
    <t>1 2 7 4</t>
  </si>
  <si>
    <t>ANTICIPOS A LARGO PLAZO</t>
  </si>
  <si>
    <t>1 2 7 5</t>
  </si>
  <si>
    <t>BENEFICIOS AL RETIRO DE EMPLEADOS PAGADOS POR ADELANTADO</t>
  </si>
  <si>
    <t>1 2 7 9</t>
  </si>
  <si>
    <t>OTROS ACTIVOS DIFERIDOS</t>
  </si>
  <si>
    <t>ESTIMACIONES PARA CUENTAS INCOBRABLES POR DERECHOS A RECIBIR EFECTIVO O EQUIVALENTES</t>
  </si>
  <si>
    <t>ESTIMACIÓN POR DETERIORO DE INVENTARIOS</t>
  </si>
  <si>
    <t>DEPRECIACIÓN ACUMULADA DE BIENES INMUEBLES</t>
  </si>
  <si>
    <t>DEPRECIACIÓN ACUMULADA DE INFRAESTRUCTURA</t>
  </si>
  <si>
    <t>DEPRECIACIÓN ACUMULADA  DE BIENES MUEBLES</t>
  </si>
  <si>
    <t>DETERIORO ACUMULADO DE ACTIVOS BIOLÓGICOS</t>
  </si>
  <si>
    <t>ESTIMACIONES POR PÉRDIDA  DE CUENTAS INCOBRABLES DE DOCUMENTOS POR COBRAR A LARGO PLAZO</t>
  </si>
  <si>
    <t>ESTIMACIONES 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</si>
  <si>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</si>
  <si>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</si>
  <si>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</si>
  <si>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4 1</t>
  </si>
  <si>
    <t>4 1 1</t>
  </si>
  <si>
    <t>4 1 1 2</t>
  </si>
  <si>
    <t>4 1 1 8</t>
  </si>
  <si>
    <t>4 1 1 9</t>
  </si>
  <si>
    <t>4 1 4</t>
  </si>
  <si>
    <t>4 1 4 1</t>
  </si>
  <si>
    <t>4 1 4 3</t>
  </si>
  <si>
    <t>4 1 4 5</t>
  </si>
  <si>
    <t>4 1 5</t>
  </si>
  <si>
    <t>4 1 5 1</t>
  </si>
  <si>
    <t>4 1 6</t>
  </si>
  <si>
    <t>4 1 6 2</t>
  </si>
  <si>
    <t>4 2</t>
  </si>
  <si>
    <t>4 2 1</t>
  </si>
  <si>
    <t>4 2 1 1</t>
  </si>
  <si>
    <t>4 2 1 2</t>
  </si>
  <si>
    <t>INGRESOS DE GESTIÓN</t>
  </si>
  <si>
    <t>IMPUESTOS</t>
  </si>
  <si>
    <t>IMPUESTOS SOBRE EL PATRIMONIO</t>
  </si>
  <si>
    <t>IMPUESTOS NO COMPRENDIDOS EN LA LEY DE INGRESOS VIGENTE, CAUSADOS EN EJERCICIOS FISCALES ANTERIORES PENDIENTES DE LIQUIDACION O PAGO</t>
  </si>
  <si>
    <t>OTROS IMPUESTOS</t>
  </si>
  <si>
    <t>DERECHOS</t>
  </si>
  <si>
    <t>DERECHOS POR EL USO, GOCE, APROVECHAMIENTO O EXPLOTACIÓN DE BIENES DE DOMINIO PÚBLICO</t>
  </si>
  <si>
    <t>DERECHOS POR PRESTACIÓN DE SERVICIOS</t>
  </si>
  <si>
    <t>DERECHOS NO COMPRENDIDOS EN LA LEY DE INGRESOS VIGENTE, CAUSADOS EN EJERCICIOS FISCALES ANTERIORES PENDIENTES DE LIQUIDACIÓN O PAGO</t>
  </si>
  <si>
    <t>PRODUCTOS</t>
  </si>
  <si>
    <t>APROVECHAMIENTOS</t>
  </si>
  <si>
    <t>MULTAS</t>
  </si>
  <si>
    <t>REINTEGROS</t>
  </si>
  <si>
    <t>PARTICIPACIONES</t>
  </si>
  <si>
    <t>APORTACIONES</t>
  </si>
  <si>
    <t>TRANSFERENCIAS, ASIGNACIONES, SUBSIDIOS Y OTRAS AYUDAS</t>
  </si>
  <si>
    <t>Municipales</t>
  </si>
  <si>
    <t>5 1</t>
  </si>
  <si>
    <t>5 1 1</t>
  </si>
  <si>
    <t>5 1 1 1</t>
  </si>
  <si>
    <t>GASTOS DE FUNCIONAMIENTO</t>
  </si>
  <si>
    <t>SERVICIOS PERSONALES</t>
  </si>
  <si>
    <t>REMUNERACIONES AL PERSONAL DE CARÁCTER PERMANENTE</t>
  </si>
  <si>
    <t>5 1 1 5</t>
  </si>
  <si>
    <t>OTRAS PRESTACIONES SOCIALES Y ECONÓMICAS</t>
  </si>
  <si>
    <t>5 1 2</t>
  </si>
  <si>
    <t>MATERIALES Y SUMINISTROS</t>
  </si>
  <si>
    <t>5 1 2 1</t>
  </si>
  <si>
    <t>MATERIALES DE ADMINISTRACIÓN, EMISIÓN DE DOCUMENTOS Y ARTÍCULOS OFICIALES</t>
  </si>
  <si>
    <t>5 1 2 2</t>
  </si>
  <si>
    <t>ALIMENTOS Y UTENSILIOS</t>
  </si>
  <si>
    <t>5 1 2 4</t>
  </si>
  <si>
    <t>MATERIALES Y ARTÍCULOS DE CONSTRUCCIÓN Y DE REPARACIÓN</t>
  </si>
  <si>
    <t>5 1 2 5</t>
  </si>
  <si>
    <t>PRODUCTOS QUÍMICOS, FARMACÉUTICOS Y DE LABORATORIO</t>
  </si>
  <si>
    <t>5 1 2 6</t>
  </si>
  <si>
    <t>COMBUSTIBLES, LUBRICANTES Y ADITIVOS</t>
  </si>
  <si>
    <t>5 1 2 7</t>
  </si>
  <si>
    <t>VESTUARIO, BLANCOS, PRENDAS DE PROTECCIÓN Y ARTÍCULOS DEPORTIVOS</t>
  </si>
  <si>
    <t>5 1 2 9</t>
  </si>
  <si>
    <t>HERRAMIENTAS, REFACCIONES Y ACCESORIOS MENORES</t>
  </si>
  <si>
    <t>5 1 3</t>
  </si>
  <si>
    <t>SERVICIOS GENERALES</t>
  </si>
  <si>
    <t>5 1 3 1</t>
  </si>
  <si>
    <t>SERVICIOS BÁSICOS</t>
  </si>
  <si>
    <t>5 1 3 2</t>
  </si>
  <si>
    <t>SERVICIOS DE ARRENDAMIENTO</t>
  </si>
  <si>
    <t>5 1 3 3</t>
  </si>
  <si>
    <t>SERVICIOS PROFESIONALES, CIENTÍFICOS Y TÉCNICOS Y OTROS SERVICIOS</t>
  </si>
  <si>
    <t>5 1 3 4</t>
  </si>
  <si>
    <t>SERVICIOS FINANCIEROS, BANCARIOS Y COMERCIALES</t>
  </si>
  <si>
    <t>5 1 3 7</t>
  </si>
  <si>
    <t>SERVICIOS DE TRASLADO Y VIÁTICOS</t>
  </si>
  <si>
    <t>5 1 3 8</t>
  </si>
  <si>
    <t>SERVICIOS OFICIALES</t>
  </si>
  <si>
    <t>5 1 3 9</t>
  </si>
  <si>
    <t>OTROS SERVICIOS GENERALES</t>
  </si>
  <si>
    <t>5 2</t>
  </si>
  <si>
    <t>5 2 4</t>
  </si>
  <si>
    <t>AYUDAS SOCIALES</t>
  </si>
  <si>
    <t>5 2 4 1</t>
  </si>
  <si>
    <t>AYUDAS SOCIALES A PERSONAS</t>
  </si>
  <si>
    <t>5 2 4 3</t>
  </si>
  <si>
    <t>AYUDAS SOCIALES A INSTITUCIONES</t>
  </si>
  <si>
    <t>5 6</t>
  </si>
  <si>
    <t>INVERSION PUBLICA</t>
  </si>
  <si>
    <t>5 6 1</t>
  </si>
  <si>
    <t>INVERSION PUBLICA NO CAPITALIZABLE</t>
  </si>
  <si>
    <t>5 6 1 1</t>
  </si>
  <si>
    <t>CONSTRUCCION EN BIENES NO CAPITALIZABLE</t>
  </si>
  <si>
    <t>3 1 1</t>
  </si>
  <si>
    <t>3 1</t>
  </si>
  <si>
    <t>HACIENDA PUBLICA/PATRIMONIO CONTRIBUIDO</t>
  </si>
  <si>
    <t>3 1 1 1</t>
  </si>
  <si>
    <t>3 1 1 1 1</t>
  </si>
  <si>
    <t>3 1 1 1 1 12 31111 6 M35 00001</t>
  </si>
  <si>
    <t>GASTO CORRIENTE</t>
  </si>
  <si>
    <t>3 1 1 1 1 12 31111 6 M35 00002</t>
  </si>
  <si>
    <t>FISM</t>
  </si>
  <si>
    <t>3 1 1 1 1 12 31111 6 M35 00001 003</t>
  </si>
  <si>
    <t>ADMON 2008-2012 Y ANTERIORES</t>
  </si>
  <si>
    <t>3 1 1 1 1 12 31111 6 M35 00002 003</t>
  </si>
  <si>
    <t>3 1 1 1 1 12 31111 6 M35 00002 003 0001</t>
  </si>
  <si>
    <t>URBANIZACION MUNICIPAL</t>
  </si>
  <si>
    <t>3 1 1 1 1 12 31111 6 M35 00002 003 0002</t>
  </si>
  <si>
    <t>ELECTRIFICACION RURAL</t>
  </si>
  <si>
    <t>3 1 1 1 1 12 31111 6 M35 00002 003 0003</t>
  </si>
  <si>
    <t>INFRAESTRUCTURA BASICA</t>
  </si>
  <si>
    <t>3 1 1 1 1 12 31111 6 M35 00002 003 0004</t>
  </si>
  <si>
    <t>INFRAESTRUCTURA BASICA EDUCATIVA</t>
  </si>
  <si>
    <t>3 1 1 1 1 12 31111 6 M35 00002 004</t>
  </si>
  <si>
    <t>ADMON 2012-2015</t>
  </si>
  <si>
    <t>3 1 1 1 1 12 31111 6 M35 00002 004 0001</t>
  </si>
  <si>
    <t>BIENES INMUEBLES</t>
  </si>
  <si>
    <t>3 1 1 1 1 12 31111 6 M35 00002 004 0002</t>
  </si>
  <si>
    <t>FORTAMUN</t>
  </si>
  <si>
    <t>3 2</t>
  </si>
  <si>
    <t>HACIENDA PUBLICA /PATRIMONIO GENERADO</t>
  </si>
  <si>
    <t>3 2 2</t>
  </si>
  <si>
    <t>RESULTADOS DE EJERCICIOS ANTERIORES</t>
  </si>
  <si>
    <t>3 2 2 1</t>
  </si>
  <si>
    <t>3 2 2 1 1</t>
  </si>
  <si>
    <t>3 2 2 1 1 12 31111 6 M35 00001</t>
  </si>
  <si>
    <t>3 2 2 1 1 12 31111 6 M35 00002</t>
  </si>
  <si>
    <t>3 2 2 1 1 12 31111 6 M35 00003</t>
  </si>
  <si>
    <t>3 2 3</t>
  </si>
  <si>
    <t>REVALÚOS</t>
  </si>
  <si>
    <t>3 2 3 1</t>
  </si>
  <si>
    <t>REVALÚO DE BIENES INMUEBLES</t>
  </si>
  <si>
    <t>3 2 3 1 1</t>
  </si>
  <si>
    <t>3 2 3 1 1 12 31111 6 M35 00001</t>
  </si>
  <si>
    <t>3 2 5</t>
  </si>
  <si>
    <t>RECTIFICACIONES DE RESULTADOS DE EJERCICIOS ANTERIORES</t>
  </si>
  <si>
    <t>3 2 5 2</t>
  </si>
  <si>
    <t>CAMBIOS POR ERRORES CONTABLES</t>
  </si>
  <si>
    <t>3 2 5 2 1</t>
  </si>
  <si>
    <t>3 2 5 2 1 12 31111 6 M35 00002</t>
  </si>
  <si>
    <t>3 2 5 2 1 12 31111 6 M35 00003</t>
  </si>
  <si>
    <t>3 2 5 2 1 12 31111 6 M35 00004</t>
  </si>
  <si>
    <t>FAEISM</t>
  </si>
  <si>
    <t>Bancos - Tesorería</t>
  </si>
  <si>
    <t>1 1 1 2 1 12 31111 6 M35 00001</t>
  </si>
  <si>
    <t>1 1 1 2 1 12 31111 6 M35 00001 008</t>
  </si>
  <si>
    <t>EJERCICIO 2018</t>
  </si>
  <si>
    <t>1 1 1 2 1 12 31111 6 M35 00001 008 0003</t>
  </si>
  <si>
    <t>BANORTE CTA. 1034225135 INGRESOS PROPIOS 2018</t>
  </si>
  <si>
    <t>1 1 1 2 1 12 31111 6 M35 00002</t>
  </si>
  <si>
    <t>FONDO DE APORTACIONES PARA LA INFRAESTRUCTURA SOCIAL MUNICIPAL</t>
  </si>
  <si>
    <t>1 1 1 2 1 12 31111 6 M35 00003</t>
  </si>
  <si>
    <t>FONDE DE APORTAC PARA EL FORTALECIM DE LOS MPIOS</t>
  </si>
  <si>
    <t>Informar los criterios utilizados para la determinación de las estimaciones. Ejemplo: Estimación de cuentas incobrables, estimación de inventarios, deterioro de activos biológicos y cualquier otra que aplique.</t>
  </si>
  <si>
    <t>5 1 1 3</t>
  </si>
  <si>
    <t>REMUNERACIONES ADICIONALES Y ESPECIALES</t>
  </si>
  <si>
    <t>5 1 3 5</t>
  </si>
  <si>
    <t>SERVICIOS DE INSTALACIÓN, REPARACIÓN, MANTENIMIENTO Y CONSERVACIÓN</t>
  </si>
  <si>
    <t>Saldo final al ____ de ____ de 20XN.</t>
  </si>
  <si>
    <t>Saldo final al ___ de _____ de 20XN-1.</t>
  </si>
  <si>
    <t>4 3 9</t>
  </si>
  <si>
    <t>OTROS INGRESOS Y BENEFICIOS VARIOS</t>
  </si>
  <si>
    <t>4 3 9 9</t>
  </si>
  <si>
    <t>1 1 1 1 1 12 31111 6 M35 00001</t>
  </si>
  <si>
    <t>1 1 1 1 1 12 31111 6 M35 00001 012</t>
  </si>
  <si>
    <t>EJERCICIO 2022</t>
  </si>
  <si>
    <t>1 1 1 1 1 12 31111 6 M35 00001 013 0006</t>
  </si>
  <si>
    <t>MONICA PATRICIA BRITO MORENO</t>
  </si>
  <si>
    <t>1 1 1 2 1 12 31111 6 M35 00001 013</t>
  </si>
  <si>
    <t>1 1 1 2 1 12 31111 6 M35 00001 013 0002</t>
  </si>
  <si>
    <t>BANORTE CTA. 1168122148 GASTO CORRIENTE 2022</t>
  </si>
  <si>
    <t>1 1 1 2 1 12 31111 6 M35 00001 013 0004</t>
  </si>
  <si>
    <t>1 1 1 2 1 12 31111 6 M35 00001 013 0005</t>
  </si>
  <si>
    <t>1 1 1 2 1 12 31111 6 M35 00002 013</t>
  </si>
  <si>
    <t>1 1 1 2 1 12 31111 6 M35 00002 013 0002</t>
  </si>
  <si>
    <t>1 1 1 2 1 12 31111 6 M35 00003 013</t>
  </si>
  <si>
    <t>1 1 1 2 1 12 31111 6 M35 00003 013 0002</t>
  </si>
  <si>
    <r>
      <rPr>
        <b/>
        <sz val="9"/>
        <color indexed="8"/>
        <rFont val="Arial Nova Cond"/>
        <family val="2"/>
      </rPr>
      <t xml:space="preserve">Cuenta: </t>
    </r>
    <r>
      <rPr>
        <sz val="9"/>
        <color indexed="8"/>
        <rFont val="Arial Nova Cond"/>
        <family val="2"/>
      </rPr>
      <t>Corresponde al número de la cuenta contable.</t>
    </r>
  </si>
  <si>
    <r>
      <rPr>
        <b/>
        <sz val="9"/>
        <color indexed="8"/>
        <rFont val="Arial Nova Cond"/>
        <family val="2"/>
      </rPr>
      <t xml:space="preserve">Nombre de la Cuenta: </t>
    </r>
    <r>
      <rPr>
        <sz val="9"/>
        <color indexed="8"/>
        <rFont val="Arial Nova Cond"/>
        <family val="2"/>
      </rPr>
      <t>Corresponde al nombre o descripción de la cuenta contable.</t>
    </r>
  </si>
  <si>
    <r>
      <rPr>
        <b/>
        <sz val="9"/>
        <color indexed="8"/>
        <rFont val="Arial Nova Cond"/>
        <family val="2"/>
      </rPr>
      <t xml:space="preserve">Monto: </t>
    </r>
    <r>
      <rPr>
        <sz val="9"/>
        <color indexed="8"/>
        <rFont val="Arial Nova Cond"/>
        <family val="2"/>
      </rPr>
      <t>Saldo final de la cuenta al cierre del periodo del ejercicio fiscal que se informa.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</si>
  <si>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Especificar el tipo de instrumento de inversión: Bonos, Petrobonos, Cetes, Mesa de dinero, etc.</t>
    </r>
  </si>
  <si>
    <r>
      <t xml:space="preserve">NOTA: </t>
    </r>
    <r>
      <rPr>
        <sz val="9"/>
        <rFont val="Arial Nova Cond"/>
        <family val="2"/>
      </rPr>
      <t>Las cuentas y conceptos utilizados en los instructivos es sólo para efectos de ejemplificar su llenado (se contemplarán las cuentas 7000 y 8000 del Plan de Cuentas).</t>
    </r>
  </si>
  <si>
    <r>
      <rPr>
        <b/>
        <sz val="9"/>
        <color indexed="8"/>
        <rFont val="Arial Nova Cond"/>
        <family val="2"/>
      </rPr>
      <t xml:space="preserve">CUENTA:  </t>
    </r>
    <r>
      <rPr>
        <sz val="9"/>
        <color indexed="8"/>
        <rFont val="Arial Nova Cond"/>
        <family val="2"/>
      </rPr>
      <t>Corresponde al número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</si>
  <si>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NOMBRE DE LA CUENTA:  </t>
    </r>
    <r>
      <rPr>
        <sz val="9"/>
        <color indexed="8"/>
        <rFont val="Arial Nova Cond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</si>
  <si>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SALDO INICIAL: </t>
    </r>
    <r>
      <rPr>
        <sz val="9"/>
        <color indexed="8"/>
        <rFont val="Arial Nova Cond"/>
        <family val="2"/>
      </rPr>
      <t>Saldo al 31 de diciembre del año anterior al periodo que se presenta.</t>
    </r>
  </si>
  <si>
    <r>
      <rPr>
        <b/>
        <sz val="9"/>
        <color indexed="8"/>
        <rFont val="Arial Nova Cond"/>
        <family val="2"/>
      </rPr>
      <t xml:space="preserve">SALDO FINAL: </t>
    </r>
    <r>
      <rPr>
        <sz val="9"/>
        <color indexed="8"/>
        <rFont val="Arial Nova Cond"/>
        <family val="2"/>
      </rPr>
      <t xml:space="preserve">Importe final que corresponde al periodo que se informa. </t>
    </r>
  </si>
  <si>
    <r>
      <rPr>
        <b/>
        <sz val="9"/>
        <color indexed="8"/>
        <rFont val="Arial Nova Cond"/>
        <family val="2"/>
      </rPr>
      <t xml:space="preserve">FLUJO:  </t>
    </r>
    <r>
      <rPr>
        <sz val="9"/>
        <color indexed="8"/>
        <rFont val="Arial Nova Cond"/>
        <family val="2"/>
      </rPr>
      <t>Diferencia entre el saldo final y el inicial presentados.</t>
    </r>
  </si>
  <si>
    <r>
      <rPr>
        <b/>
        <sz val="9"/>
        <color indexed="8"/>
        <rFont val="Arial Nova Cond"/>
        <family val="2"/>
      </rPr>
      <t xml:space="preserve">Cuenta: </t>
    </r>
    <r>
      <rPr>
        <sz val="9"/>
        <color indexed="8"/>
        <rFont val="Arial Nova Cond"/>
        <family val="2"/>
      </rPr>
      <t>Corresponde al número de la cuenta de acuerdo al Plan de Cuentas emitido por el CONAC.</t>
    </r>
  </si>
  <si>
    <r>
      <rPr>
        <b/>
        <sz val="9"/>
        <color indexed="8"/>
        <rFont val="Arial Nova Cond"/>
        <family val="2"/>
      </rPr>
      <t xml:space="preserve">Nombre de la Cuenta: </t>
    </r>
    <r>
      <rPr>
        <sz val="9"/>
        <color indexed="8"/>
        <rFont val="Arial Nova Cond"/>
        <family val="2"/>
      </rPr>
      <t>Corresponde al nombre o descripción de la cuenta de acuerdo al Plan de Cuentas emitido por el CONAC.</t>
    </r>
  </si>
  <si>
    <r>
      <t xml:space="preserve">Saldo Inicial: </t>
    </r>
    <r>
      <rPr>
        <sz val="9"/>
        <color indexed="8"/>
        <rFont val="Arial Nova Cond"/>
        <family val="2"/>
      </rPr>
      <t>Saldo al 31 de diciembre del año anterior al periodo que se presenta.</t>
    </r>
  </si>
  <si>
    <r>
      <rPr>
        <b/>
        <sz val="9"/>
        <color indexed="8"/>
        <rFont val="Arial Nova Cond"/>
        <family val="2"/>
      </rPr>
      <t xml:space="preserve">Saldo Final: </t>
    </r>
    <r>
      <rPr>
        <sz val="9"/>
        <color indexed="8"/>
        <rFont val="Arial Nova Cond"/>
        <family val="2"/>
      </rPr>
      <t>Importe final al cierre del periodo que se informa.</t>
    </r>
  </si>
  <si>
    <r>
      <rPr>
        <b/>
        <sz val="9"/>
        <color indexed="8"/>
        <rFont val="Arial Nova Cond"/>
        <family val="2"/>
      </rPr>
      <t xml:space="preserve">Modificación: </t>
    </r>
    <r>
      <rPr>
        <sz val="9"/>
        <color indexed="8"/>
        <rFont val="Arial Nova Cond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</si>
  <si>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patrimonio: Resultado del ejercicio (Ahorra/Desahorro), Resultado de Ejercicios Anteriores, Revaluos, Reservas, Rectificaciones de Resultados de Ejercicios Anteriores.</t>
    </r>
  </si>
  <si>
    <r>
      <rPr>
        <b/>
        <sz val="9"/>
        <color indexed="8"/>
        <rFont val="Arial Nova Cond"/>
        <family val="2"/>
      </rPr>
      <t xml:space="preserve">Naturaleza: </t>
    </r>
    <r>
      <rPr>
        <sz val="9"/>
        <color indexed="8"/>
        <rFont val="Arial Nova Cond"/>
        <family val="2"/>
      </rPr>
      <t>Procedencia de los recursos: Estatal o Municipal.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</si>
  <si>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patrimonio: Aportaciones, Donaciones de Capital y/o Actualización de la Hacienda Pública/Patrimonio.</t>
    </r>
  </si>
  <si>
    <r>
      <rPr>
        <b/>
        <sz val="9"/>
        <color indexed="8"/>
        <rFont val="Arial Nova Cond"/>
        <family val="2"/>
      </rPr>
      <t xml:space="preserve">Monto: </t>
    </r>
    <r>
      <rPr>
        <sz val="9"/>
        <color indexed="8"/>
        <rFont val="Arial Nova Cond"/>
        <family val="2"/>
      </rPr>
      <t>Saldo final al cierre del ejercicio fiscal.</t>
    </r>
  </si>
  <si>
    <r>
      <rPr>
        <b/>
        <sz val="9"/>
        <color indexed="8"/>
        <rFont val="Arial Nova Cond"/>
        <family val="2"/>
      </rPr>
      <t xml:space="preserve">% Gasto: </t>
    </r>
    <r>
      <rPr>
        <sz val="9"/>
        <color indexed="8"/>
        <rFont val="Arial Nova Cond"/>
        <family val="2"/>
      </rPr>
      <t>Porcentaje que representa el gasto con respecto del total ejercido.</t>
    </r>
  </si>
  <si>
    <r>
      <rPr>
        <b/>
        <sz val="9"/>
        <color indexed="8"/>
        <rFont val="Arial Nova Cond"/>
        <family val="2"/>
      </rPr>
      <t>Explicación:</t>
    </r>
    <r>
      <rPr>
        <sz val="9"/>
        <color indexed="8"/>
        <rFont val="Arial Nova Cond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</si>
  <si>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 Nova Cond"/>
        <family val="2"/>
      </rPr>
      <t xml:space="preserve">Monto: </t>
    </r>
    <r>
      <rPr>
        <sz val="9"/>
        <color indexed="8"/>
        <rFont val="Arial Nova Cond"/>
        <family val="2"/>
      </rPr>
      <t>Saldo final al cierre del periodo que se informa.</t>
    </r>
  </si>
  <si>
    <r>
      <rPr>
        <b/>
        <sz val="9"/>
        <color indexed="8"/>
        <rFont val="Arial Nova Cond"/>
        <family val="2"/>
      </rPr>
      <t xml:space="preserve">Naturaleza: </t>
    </r>
    <r>
      <rPr>
        <sz val="9"/>
        <color indexed="8"/>
        <rFont val="Arial Nova Cond"/>
        <family val="2"/>
      </rPr>
      <t>Especificar origen de dicho recurso: Federal, Estatal, Municipal, Particulares.</t>
    </r>
  </si>
  <si>
    <r>
      <rPr>
        <b/>
        <sz val="9"/>
        <color indexed="8"/>
        <rFont val="Arial Nova Cond"/>
        <family val="2"/>
      </rPr>
      <t xml:space="preserve">Características: </t>
    </r>
    <r>
      <rPr>
        <sz val="9"/>
        <color indexed="8"/>
        <rFont val="Arial Nova Cond"/>
        <family val="2"/>
      </rPr>
      <t>Características cualitativas significativas que les impacten financieramente.</t>
    </r>
  </si>
  <si>
    <r>
      <rPr>
        <b/>
        <sz val="9"/>
        <color indexed="8"/>
        <rFont val="Arial Nova Cond"/>
        <family val="2"/>
      </rPr>
      <t>Tipo:</t>
    </r>
    <r>
      <rPr>
        <sz val="9"/>
        <color indexed="8"/>
        <rFont val="Arial Nova Cond"/>
        <family val="2"/>
      </rPr>
      <t xml:space="preserve"> Función económica que realiza.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</si>
  <si>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</si>
  <si>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 Nova Cond"/>
        <family val="2"/>
      </rPr>
      <t xml:space="preserve">Ente público: </t>
    </r>
    <r>
      <rPr>
        <sz val="9"/>
        <color indexed="8"/>
        <rFont val="Arial Nova Cond"/>
        <family val="2"/>
      </rPr>
      <t xml:space="preserve">Especificar el nombre de la Empresa u Organismo Público al que se realizó la aportación. </t>
    </r>
  </si>
  <si>
    <r>
      <rPr>
        <b/>
        <sz val="9"/>
        <rFont val="Arial Nova Cond"/>
        <family val="2"/>
      </rPr>
      <t xml:space="preserve">Monto: </t>
    </r>
    <r>
      <rPr>
        <sz val="9"/>
        <rFont val="Arial Nova Cond"/>
        <family val="2"/>
      </rPr>
      <t>Saldo final del importe fideicomitido al cierre del periodo que se informa.</t>
    </r>
  </si>
  <si>
    <r>
      <rPr>
        <b/>
        <sz val="9"/>
        <color indexed="8"/>
        <rFont val="Arial Nova Cond"/>
        <family val="2"/>
      </rPr>
      <t xml:space="preserve">Tipo: </t>
    </r>
    <r>
      <rPr>
        <sz val="9"/>
        <color indexed="8"/>
        <rFont val="Arial Nova Cond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</si>
  <si>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 Nova Cond"/>
        <family val="2"/>
      </rPr>
      <t xml:space="preserve">Características: </t>
    </r>
    <r>
      <rPr>
        <sz val="9"/>
        <color indexed="8"/>
        <rFont val="Arial Nova Cond"/>
        <family val="2"/>
      </rPr>
      <t>Características relevantes que tengan impacto financiero o situación de riesgo. Ejemplo: Becas a fondo perdido.</t>
    </r>
  </si>
  <si>
    <r>
      <rPr>
        <b/>
        <sz val="9"/>
        <color indexed="8"/>
        <rFont val="Arial Nova Cond"/>
        <family val="2"/>
      </rPr>
      <t xml:space="preserve">Nombre del Fideicomiso: </t>
    </r>
    <r>
      <rPr>
        <sz val="9"/>
        <color indexed="8"/>
        <rFont val="Arial Nova Cond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</si>
  <si>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 Nova Cond"/>
        <family val="2"/>
      </rPr>
      <t>Razón de existencia/fin del fideicomiso.</t>
    </r>
  </si>
  <si>
    <r>
      <rPr>
        <b/>
        <sz val="9"/>
        <color indexed="8"/>
        <rFont val="Arial Nova Cond"/>
        <family val="2"/>
      </rPr>
      <t xml:space="preserve">Monto: </t>
    </r>
    <r>
      <rPr>
        <sz val="9"/>
        <color indexed="8"/>
        <rFont val="Arial Nova Cond"/>
        <family val="2"/>
      </rPr>
      <t>Saldo final de la cuenta al cierre del periodo que se informa.</t>
    </r>
  </si>
  <si>
    <t>Municipio General Heliodoro Castillo, Guerrero.</t>
  </si>
  <si>
    <t>NOTA ACLARATORIA:</t>
  </si>
  <si>
    <t>N/A</t>
  </si>
  <si>
    <t>-----</t>
  </si>
  <si>
    <t>---------</t>
  </si>
  <si>
    <t>------------------------------------------</t>
  </si>
  <si>
    <t>4</t>
  </si>
  <si>
    <t>INGRESOS Y OTROS BENEFICIOS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</si>
  <si>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</si>
  <si>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</si>
  <si>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4 3</t>
  </si>
  <si>
    <t>OTROS INGRESOS  Y BENEFICIOS</t>
  </si>
  <si>
    <t>Federal</t>
  </si>
  <si>
    <t>REINTEGROS Y DEVOLUCIONES</t>
  </si>
  <si>
    <t>DEVOLUCION CONAGUA</t>
  </si>
  <si>
    <t>INGRESOS EXTRAORDINARIOS</t>
  </si>
  <si>
    <t>INGRESOS EXTRAORDINARIOS CONAFOR</t>
  </si>
  <si>
    <t>BANORTE CTA.1168122166 FAEISM 2022</t>
  </si>
  <si>
    <t>BANORTE CTA. 116812217-5 (FISM-DF 2022)</t>
  </si>
  <si>
    <t>BANORTE CTA. 1168122157 (FORTAMUN 2022)</t>
  </si>
  <si>
    <r>
      <t xml:space="preserve">Las cuentas que se manejan para efectos de este documento son las siguientes:
</t>
    </r>
    <r>
      <rPr>
        <sz val="10"/>
        <color indexed="8"/>
        <rFont val="Arial Nova Cond"/>
        <family val="2"/>
      </rPr>
      <t xml:space="preserve">
</t>
    </r>
    <r>
      <rPr>
        <b/>
        <sz val="10"/>
        <rFont val="Arial"/>
        <family val="2"/>
      </rPr>
      <t/>
    </r>
  </si>
  <si>
    <t>4 3 9 9 1 12 31111 6 M35 05010 152 000E 0001 079 015 0000000 2023 00000000 001 015 001</t>
  </si>
  <si>
    <t>4 3 9 9 1 12 31111 6 M35 05010 152 000E 0001 079 015 0000000 2023 00000000 001 015 003</t>
  </si>
  <si>
    <t>4 3 9 9 1 12 31111 6 M35 05010 152 000E 0001 079 015 0000000 2023 00000000 001 015</t>
  </si>
  <si>
    <t>4 3 9 9 1 12 31111 6 M35 05010 152 000E 0001 079 015 0000000 2023 00000000 001 004 001 002</t>
  </si>
  <si>
    <t>4 3 9 9 1 12 31111 6 M35 05010 152 000E 0001 079 015 0000000 2023 00000000 001 004 001</t>
  </si>
  <si>
    <t>4 3 9 9 1 12 31111 6 M35 05010 152 000E 0001 079 015 0000000 2023 00000000 001 004</t>
  </si>
  <si>
    <t>5 4</t>
  </si>
  <si>
    <t>INTERESES,COMISIONES Y OTROS GASTOS DE LA DEUDA</t>
  </si>
  <si>
    <t>5 4 1</t>
  </si>
  <si>
    <t>INTERESES DE LA DEUDA PUBLICA</t>
  </si>
  <si>
    <t xml:space="preserve">5 4 1 1 </t>
  </si>
  <si>
    <t>INTERESES DE LA DEUDA PÚBLICA INTERNA</t>
  </si>
  <si>
    <t>1 1 1 1 1 12 31111 6 M35 00001 014</t>
  </si>
  <si>
    <t>1 1 1 1 1 12 31111 6 M35 00001 014 0001</t>
  </si>
  <si>
    <t>EJERCICIO 2023</t>
  </si>
  <si>
    <t>1 1 1 2 1 12 31111 6 M35 00001 014</t>
  </si>
  <si>
    <t>1 1 1 2 1 12 31111 6 M35 00001 014 0001</t>
  </si>
  <si>
    <t>1 1 1 2 1 12 31111 6 M35 00001 014 0002</t>
  </si>
  <si>
    <t>BANORTE CTA. 1188443579 FAEISM 2023</t>
  </si>
  <si>
    <t>BANORTE CTA. 1188443449 CONAFOR 2023</t>
  </si>
  <si>
    <t>1 1 1 2 1 12 31111 6 M35 00002 014</t>
  </si>
  <si>
    <t>1 1 1 2 1 12 31111 6 M35 00002 014 0001</t>
  </si>
  <si>
    <t>1 1 1 2 1 12 31111 6 M35 00002 014 0002</t>
  </si>
  <si>
    <t>BANORTE CTA. 1188443588 (FISM-DF 2023)</t>
  </si>
  <si>
    <t>BANORTE CTA. 1214698559 ( BANOBRAS 2023 )</t>
  </si>
  <si>
    <t>1 1 1 2 1 12 31111 6 M35 00003 014</t>
  </si>
  <si>
    <t>1 1 1 2 1 12 31111 6 M35 00003 014 0001</t>
  </si>
  <si>
    <t>BANORTE CTA. 1188443597 ( FORTAMUN 2023 )</t>
  </si>
  <si>
    <t>SANTANDER CTA. 18000318819 CONAFOR</t>
  </si>
  <si>
    <t>Del 1° de enero al 30 de septiembre de 2023</t>
  </si>
  <si>
    <t>LAS  OPERACIONES  EFECTUADAS POR EL MUNICIPIO GENERAL HELIODORO CASTILLO, GUERRERO,  DURANTE EL PERIODO DEL 01 DE ENERO AL 30 DE SEPTIEMBRE DEL 2023, NO GENERARON AFECTACIÓN A ESTE  RUBRO.</t>
  </si>
  <si>
    <t xml:space="preserve"> EL MUNICIPIO GENERAL HELIODORO CASTILLO, GUERRERO,  DURANTE EL PERIODO DEL 01 DE ENERO AL 30 DE SEPTIEMBRE DEL 2023, NO REALIZO INVERSIONES FINANCIERAS (FIDEICOMISOS)</t>
  </si>
  <si>
    <t xml:space="preserve"> EL MUNICIPIO GENERAL HELIODORO CASTILLO, GUERRERO,  DURANTE EL PERIODO DEL 01 DE ENERO AL 30 DE SEPTIEMBRE DEL 2023, NO HA APLICADO METODOS DE DEPRECIACIÓN Y AMORTIZACIÓN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</si>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</sst>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Arial Nova Cond"/>
      <family val="2"/>
    </font>
    <font>
      <b/>
      <sz val="10"/>
      <color theme="1"/>
      <name val="Arial Nova Cond"/>
      <family val="2"/>
    </font>
    <font>
      <b/>
      <sz val="11"/>
      <name val="Arial Nova Cond"/>
      <family val="2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sz val="9"/>
      <color theme="1"/>
      <name val="Arial Nova Cond"/>
      <family val="2"/>
    </font>
    <font>
      <sz val="10"/>
      <name val="Arial Nova Cond"/>
      <family val="2"/>
    </font>
    <font>
      <sz val="9"/>
      <name val="Arial Nova Cond"/>
      <family val="2"/>
    </font>
    <font>
      <sz val="8"/>
      <color theme="1"/>
      <name val="Arial Nova Cond"/>
      <family val="2"/>
    </font>
    <font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sz val="8"/>
      <name val="Arial Nova Cond"/>
      <family val="2"/>
    </font>
    <font>
      <b/>
      <sz val="8"/>
      <color theme="1"/>
      <name val="Arial Nova Cond"/>
      <family val="2"/>
    </font>
    <font>
      <b/>
      <sz val="8"/>
      <name val="Arial Nova Cond"/>
      <family val="2"/>
    </font>
    <font>
      <sz val="8"/>
      <color indexed="8"/>
      <name val="Arial Nova Cond"/>
      <family val="2"/>
    </font>
    <font>
      <b/>
      <sz val="10"/>
      <name val="Arial Nova Cond"/>
      <family val="2"/>
    </font>
    <font>
      <b/>
      <u/>
      <sz val="11"/>
      <name val="Arial Nova Cond"/>
      <family val="2"/>
    </font>
    <font>
      <b/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sz val="10"/>
      <color indexed="8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4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6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1" applyFont="1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center"/>
    </xf>
    <xf numFmtId="0" fontId="15" fillId="0" borderId="0" xfId="2" applyFont="1" applyAlignment="1">
      <alignment horizontal="left" vertical="top"/>
    </xf>
    <xf numFmtId="0" fontId="12" fillId="0" borderId="0" xfId="2" applyFont="1" applyAlignment="1">
      <alignment vertical="top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4" fontId="16" fillId="2" borderId="1" xfId="3" applyNumberFormat="1" applyFont="1" applyFill="1" applyBorder="1" applyAlignment="1">
      <alignment horizontal="center" vertical="center" wrapText="1"/>
    </xf>
    <xf numFmtId="4" fontId="10" fillId="0" borderId="0" xfId="1" applyNumberFormat="1" applyFont="1" applyAlignment="1">
      <alignment horizontal="right" vertical="center" wrapText="1"/>
    </xf>
    <xf numFmtId="0" fontId="17" fillId="0" borderId="1" xfId="1" applyFont="1" applyBorder="1"/>
    <xf numFmtId="49" fontId="17" fillId="0" borderId="3" xfId="1" applyNumberFormat="1" applyFont="1" applyBorder="1" applyAlignment="1">
      <alignment horizontal="left" vertical="center" wrapText="1"/>
    </xf>
    <xf numFmtId="4" fontId="17" fillId="0" borderId="4" xfId="1" applyNumberFormat="1" applyFont="1" applyBorder="1" applyAlignment="1">
      <alignment horizontal="right" vertical="center" wrapText="1"/>
    </xf>
    <xf numFmtId="4" fontId="17" fillId="0" borderId="5" xfId="1" applyNumberFormat="1" applyFont="1" applyBorder="1" applyAlignment="1">
      <alignment horizontal="right" vertical="center" wrapText="1"/>
    </xf>
    <xf numFmtId="49" fontId="17" fillId="0" borderId="6" xfId="1" applyNumberFormat="1" applyFont="1" applyBorder="1" applyAlignment="1">
      <alignment horizontal="left" vertical="center" wrapText="1"/>
    </xf>
    <xf numFmtId="0" fontId="18" fillId="0" borderId="0" xfId="2" applyFont="1" applyAlignment="1">
      <alignment horizontal="center" vertical="top" wrapText="1"/>
    </xf>
    <xf numFmtId="0" fontId="16" fillId="0" borderId="7" xfId="1" applyFont="1" applyBorder="1" applyAlignment="1">
      <alignment horizontal="left" vertical="center" wrapText="1"/>
    </xf>
    <xf numFmtId="4" fontId="16" fillId="0" borderId="4" xfId="1" applyNumberFormat="1" applyFont="1" applyBorder="1" applyAlignment="1">
      <alignment horizontal="right" vertical="center" wrapText="1"/>
    </xf>
    <xf numFmtId="4" fontId="16" fillId="0" borderId="5" xfId="1" applyNumberFormat="1" applyFont="1" applyBorder="1" applyAlignment="1">
      <alignment horizontal="right" vertical="center" wrapText="1"/>
    </xf>
    <xf numFmtId="0" fontId="10" fillId="0" borderId="0" xfId="1" applyFont="1" applyAlignment="1">
      <alignment horizontal="left" vertical="center" wrapText="1"/>
    </xf>
    <xf numFmtId="4" fontId="10" fillId="0" borderId="0" xfId="1" applyNumberFormat="1" applyFont="1" applyAlignment="1">
      <alignment horizontal="right" wrapText="1"/>
    </xf>
    <xf numFmtId="0" fontId="15" fillId="0" borderId="0" xfId="2" applyFont="1" applyAlignment="1">
      <alignment vertical="top"/>
    </xf>
    <xf numFmtId="0" fontId="17" fillId="0" borderId="0" xfId="1" applyFont="1"/>
    <xf numFmtId="4" fontId="16" fillId="2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left" vertical="center" wrapText="1"/>
    </xf>
    <xf numFmtId="4" fontId="17" fillId="0" borderId="1" xfId="1" applyNumberFormat="1" applyFont="1" applyBorder="1" applyAlignment="1">
      <alignment horizontal="right" vertical="center" wrapText="1"/>
    </xf>
    <xf numFmtId="2" fontId="17" fillId="0" borderId="1" xfId="1" applyNumberFormat="1" applyFont="1" applyBorder="1"/>
    <xf numFmtId="0" fontId="17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4" fontId="16" fillId="0" borderId="1" xfId="1" applyNumberFormat="1" applyFont="1" applyBorder="1" applyAlignment="1">
      <alignment horizontal="right" vertical="center" wrapText="1"/>
    </xf>
    <xf numFmtId="0" fontId="19" fillId="0" borderId="10" xfId="4" applyFont="1" applyBorder="1" applyAlignment="1">
      <alignment vertical="top" wrapText="1"/>
    </xf>
    <xf numFmtId="0" fontId="19" fillId="0" borderId="0" xfId="4" applyFont="1" applyAlignment="1">
      <alignment vertical="top" wrapText="1"/>
    </xf>
    <xf numFmtId="0" fontId="19" fillId="0" borderId="0" xfId="4" applyFont="1" applyAlignment="1">
      <alignment horizontal="left" vertical="top" wrapText="1"/>
    </xf>
    <xf numFmtId="0" fontId="20" fillId="0" borderId="0" xfId="1" applyFont="1"/>
    <xf numFmtId="4" fontId="20" fillId="0" borderId="0" xfId="1" applyNumberFormat="1" applyFont="1" applyAlignment="1">
      <alignment horizontal="right" vertical="center"/>
    </xf>
    <xf numFmtId="0" fontId="17" fillId="0" borderId="10" xfId="5" applyFont="1" applyBorder="1" applyAlignment="1">
      <alignment vertical="top"/>
    </xf>
    <xf numFmtId="0" fontId="17" fillId="0" borderId="14" xfId="5" applyFont="1" applyBorder="1" applyAlignment="1">
      <alignment vertical="top"/>
    </xf>
    <xf numFmtId="0" fontId="17" fillId="0" borderId="0" xfId="5" applyFont="1" applyAlignment="1">
      <alignment vertical="top"/>
    </xf>
    <xf numFmtId="0" fontId="17" fillId="0" borderId="16" xfId="5" applyFont="1" applyBorder="1" applyAlignment="1">
      <alignment vertical="top"/>
    </xf>
    <xf numFmtId="0" fontId="17" fillId="0" borderId="0" xfId="5" applyFont="1" applyAlignment="1">
      <alignment vertical="top" wrapText="1"/>
    </xf>
    <xf numFmtId="0" fontId="17" fillId="0" borderId="16" xfId="5" applyFont="1" applyBorder="1" applyAlignment="1">
      <alignment vertical="top" wrapText="1"/>
    </xf>
    <xf numFmtId="0" fontId="17" fillId="0" borderId="18" xfId="5" applyFont="1" applyBorder="1" applyAlignment="1">
      <alignment vertical="top"/>
    </xf>
    <xf numFmtId="0" fontId="17" fillId="0" borderId="19" xfId="5" applyFont="1" applyBorder="1" applyAlignment="1">
      <alignment vertical="top"/>
    </xf>
    <xf numFmtId="0" fontId="10" fillId="0" borderId="0" xfId="6" applyFont="1"/>
    <xf numFmtId="0" fontId="13" fillId="0" borderId="0" xfId="6" applyFont="1"/>
    <xf numFmtId="0" fontId="12" fillId="0" borderId="0" xfId="6" applyFont="1" applyAlignment="1">
      <alignment horizontal="center"/>
    </xf>
    <xf numFmtId="0" fontId="13" fillId="0" borderId="0" xfId="6" applyFont="1" applyAlignment="1">
      <alignment vertical="center"/>
    </xf>
    <xf numFmtId="0" fontId="19" fillId="0" borderId="0" xfId="5" applyFont="1"/>
    <xf numFmtId="0" fontId="10" fillId="0" borderId="0" xfId="6" applyFont="1" applyAlignment="1">
      <alignment vertical="center"/>
    </xf>
    <xf numFmtId="0" fontId="20" fillId="0" borderId="0" xfId="6" applyFont="1"/>
    <xf numFmtId="0" fontId="17" fillId="0" borderId="9" xfId="9" quotePrefix="1" applyFont="1" applyBorder="1"/>
    <xf numFmtId="0" fontId="17" fillId="0" borderId="9" xfId="9" applyFont="1" applyBorder="1"/>
    <xf numFmtId="4" fontId="17" fillId="0" borderId="33" xfId="5" applyNumberFormat="1" applyFont="1" applyBorder="1" applyAlignment="1">
      <alignment horizontal="right" vertical="center" wrapText="1"/>
    </xf>
    <xf numFmtId="4" fontId="17" fillId="0" borderId="31" xfId="5" applyNumberFormat="1" applyFont="1" applyBorder="1" applyAlignment="1">
      <alignment horizontal="right" vertical="center" wrapText="1"/>
    </xf>
    <xf numFmtId="0" fontId="17" fillId="0" borderId="1" xfId="9" quotePrefix="1" applyFont="1" applyBorder="1"/>
    <xf numFmtId="0" fontId="17" fillId="0" borderId="1" xfId="9" applyFont="1" applyBorder="1"/>
    <xf numFmtId="4" fontId="17" fillId="0" borderId="7" xfId="5" applyNumberFormat="1" applyFont="1" applyBorder="1" applyAlignment="1">
      <alignment horizontal="right" vertical="center" wrapText="1"/>
    </xf>
    <xf numFmtId="4" fontId="17" fillId="0" borderId="20" xfId="5" applyNumberFormat="1" applyFont="1" applyBorder="1" applyAlignment="1">
      <alignment horizontal="right" vertical="center" wrapText="1"/>
    </xf>
    <xf numFmtId="0" fontId="17" fillId="4" borderId="1" xfId="9" applyFont="1" applyFill="1" applyBorder="1"/>
    <xf numFmtId="0" fontId="17" fillId="0" borderId="8" xfId="9" applyFont="1" applyBorder="1"/>
    <xf numFmtId="4" fontId="17" fillId="0" borderId="30" xfId="5" applyNumberFormat="1" applyFont="1" applyBorder="1" applyAlignment="1">
      <alignment horizontal="right" vertical="center" wrapText="1"/>
    </xf>
    <xf numFmtId="4" fontId="17" fillId="0" borderId="29" xfId="5" applyNumberFormat="1" applyFont="1" applyBorder="1" applyAlignment="1">
      <alignment horizontal="right" vertical="center" wrapText="1"/>
    </xf>
    <xf numFmtId="0" fontId="17" fillId="0" borderId="13" xfId="9" applyFont="1" applyBorder="1"/>
    <xf numFmtId="4" fontId="17" fillId="0" borderId="1" xfId="5" applyNumberFormat="1" applyFont="1" applyBorder="1" applyAlignment="1">
      <alignment horizontal="right" vertical="center" wrapText="1"/>
    </xf>
    <xf numFmtId="0" fontId="19" fillId="0" borderId="1" xfId="5" applyFont="1" applyBorder="1"/>
    <xf numFmtId="0" fontId="16" fillId="0" borderId="0" xfId="5" applyFont="1" applyAlignment="1">
      <alignment horizontal="left" vertical="center" wrapText="1"/>
    </xf>
    <xf numFmtId="4" fontId="16" fillId="0" borderId="0" xfId="5" applyNumberFormat="1" applyFont="1" applyAlignment="1">
      <alignment horizontal="right" wrapText="1"/>
    </xf>
    <xf numFmtId="0" fontId="19" fillId="0" borderId="0" xfId="5" applyFont="1" applyAlignment="1">
      <alignment vertical="top"/>
    </xf>
    <xf numFmtId="0" fontId="17" fillId="0" borderId="0" xfId="6" applyFont="1"/>
    <xf numFmtId="0" fontId="15" fillId="0" borderId="0" xfId="6" applyFont="1" applyAlignment="1">
      <alignment horizontal="left" vertical="center" wrapText="1"/>
    </xf>
    <xf numFmtId="0" fontId="21" fillId="0" borderId="15" xfId="5" applyFont="1" applyBorder="1" applyAlignment="1">
      <alignment vertical="top"/>
    </xf>
    <xf numFmtId="0" fontId="17" fillId="0" borderId="16" xfId="6" applyFont="1" applyBorder="1"/>
    <xf numFmtId="0" fontId="17" fillId="0" borderId="15" xfId="5" applyFont="1" applyBorder="1" applyAlignment="1">
      <alignment vertical="top"/>
    </xf>
    <xf numFmtId="0" fontId="21" fillId="0" borderId="17" xfId="5" applyFont="1" applyBorder="1" applyAlignment="1">
      <alignment vertical="top"/>
    </xf>
    <xf numFmtId="0" fontId="17" fillId="0" borderId="18" xfId="6" applyFont="1" applyBorder="1"/>
    <xf numFmtId="0" fontId="17" fillId="0" borderId="19" xfId="6" applyFont="1" applyBorder="1"/>
    <xf numFmtId="0" fontId="15" fillId="0" borderId="0" xfId="7" applyFont="1" applyAlignment="1">
      <alignment vertical="top"/>
    </xf>
    <xf numFmtId="0" fontId="16" fillId="2" borderId="1" xfId="6" applyFont="1" applyFill="1" applyBorder="1" applyAlignment="1">
      <alignment horizontal="center" vertical="center"/>
    </xf>
    <xf numFmtId="0" fontId="16" fillId="2" borderId="2" xfId="6" applyFont="1" applyFill="1" applyBorder="1" applyAlignment="1">
      <alignment horizontal="center" vertical="center"/>
    </xf>
    <xf numFmtId="0" fontId="16" fillId="2" borderId="1" xfId="8" applyNumberFormat="1" applyFont="1" applyFill="1" applyBorder="1" applyAlignment="1">
      <alignment horizontal="center" vertical="center" wrapText="1"/>
    </xf>
    <xf numFmtId="4" fontId="16" fillId="2" borderId="11" xfId="6" applyNumberFormat="1" applyFont="1" applyFill="1" applyBorder="1" applyAlignment="1">
      <alignment horizontal="right" vertical="center"/>
    </xf>
    <xf numFmtId="4" fontId="16" fillId="2" borderId="1" xfId="6" applyNumberFormat="1" applyFont="1" applyFill="1" applyBorder="1" applyAlignment="1">
      <alignment horizontal="right" vertical="center"/>
    </xf>
    <xf numFmtId="0" fontId="16" fillId="0" borderId="32" xfId="6" applyFont="1" applyBorder="1" applyAlignment="1">
      <alignment horizontal="left"/>
    </xf>
    <xf numFmtId="4" fontId="15" fillId="0" borderId="15" xfId="0" applyNumberFormat="1" applyFont="1" applyBorder="1" applyAlignment="1">
      <alignment horizontal="right" vertical="center"/>
    </xf>
    <xf numFmtId="4" fontId="15" fillId="0" borderId="35" xfId="0" applyNumberFormat="1" applyFont="1" applyBorder="1" applyAlignment="1">
      <alignment horizontal="right" vertical="center"/>
    </xf>
    <xf numFmtId="0" fontId="17" fillId="0" borderId="32" xfId="6" applyFont="1" applyBorder="1" applyAlignment="1">
      <alignment horizontal="left" vertical="center" wrapText="1"/>
    </xf>
    <xf numFmtId="4" fontId="19" fillId="0" borderId="32" xfId="0" applyNumberFormat="1" applyFont="1" applyBorder="1" applyAlignment="1">
      <alignment horizontal="right" vertical="center"/>
    </xf>
    <xf numFmtId="4" fontId="15" fillId="0" borderId="32" xfId="0" applyNumberFormat="1" applyFont="1" applyBorder="1" applyAlignment="1">
      <alignment horizontal="right" vertical="center"/>
    </xf>
    <xf numFmtId="0" fontId="17" fillId="0" borderId="16" xfId="6" applyFont="1" applyBorder="1" applyAlignment="1">
      <alignment horizontal="left" vertical="center" wrapText="1"/>
    </xf>
    <xf numFmtId="4" fontId="19" fillId="0" borderId="15" xfId="0" applyNumberFormat="1" applyFont="1" applyBorder="1" applyAlignment="1">
      <alignment horizontal="right" vertical="center"/>
    </xf>
    <xf numFmtId="4" fontId="19" fillId="0" borderId="34" xfId="0" applyNumberFormat="1" applyFont="1" applyBorder="1" applyAlignment="1">
      <alignment horizontal="right" vertical="center"/>
    </xf>
    <xf numFmtId="4" fontId="16" fillId="2" borderId="26" xfId="6" applyNumberFormat="1" applyFont="1" applyFill="1" applyBorder="1" applyAlignment="1">
      <alignment horizontal="right"/>
    </xf>
    <xf numFmtId="4" fontId="16" fillId="2" borderId="23" xfId="6" applyNumberFormat="1" applyFont="1" applyFill="1" applyBorder="1" applyAlignment="1">
      <alignment horizontal="right"/>
    </xf>
    <xf numFmtId="4" fontId="16" fillId="0" borderId="32" xfId="6" applyNumberFormat="1" applyFont="1" applyBorder="1" applyAlignment="1">
      <alignment horizontal="right"/>
    </xf>
    <xf numFmtId="0" fontId="17" fillId="0" borderId="32" xfId="6" applyFont="1" applyBorder="1" applyAlignment="1">
      <alignment horizontal="left"/>
    </xf>
    <xf numFmtId="4" fontId="17" fillId="0" borderId="32" xfId="6" applyNumberFormat="1" applyFont="1" applyBorder="1" applyAlignment="1">
      <alignment horizontal="right" vertical="center"/>
    </xf>
    <xf numFmtId="0" fontId="15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4" fontId="17" fillId="0" borderId="32" xfId="6" applyNumberFormat="1" applyFont="1" applyBorder="1" applyAlignment="1">
      <alignment horizontal="right"/>
    </xf>
    <xf numFmtId="0" fontId="17" fillId="0" borderId="32" xfId="6" applyFont="1" applyBorder="1" applyAlignment="1">
      <alignment horizontal="left" wrapText="1"/>
    </xf>
    <xf numFmtId="0" fontId="17" fillId="0" borderId="23" xfId="6" applyFont="1" applyBorder="1" applyAlignment="1">
      <alignment horizontal="center"/>
    </xf>
    <xf numFmtId="0" fontId="17" fillId="0" borderId="34" xfId="6" applyFont="1" applyBorder="1" applyAlignment="1">
      <alignment horizontal="center"/>
    </xf>
    <xf numFmtId="0" fontId="17" fillId="0" borderId="24" xfId="6" applyFont="1" applyBorder="1" applyAlignment="1">
      <alignment horizontal="center"/>
    </xf>
    <xf numFmtId="0" fontId="17" fillId="0" borderId="25" xfId="6" applyFont="1" applyBorder="1" applyAlignment="1">
      <alignment horizontal="left" vertical="center" wrapText="1"/>
    </xf>
    <xf numFmtId="0" fontId="17" fillId="0" borderId="26" xfId="6" applyFont="1" applyBorder="1" applyAlignment="1">
      <alignment horizontal="center"/>
    </xf>
    <xf numFmtId="0" fontId="17" fillId="0" borderId="27" xfId="6" applyFont="1" applyBorder="1" applyAlignment="1">
      <alignment horizontal="center"/>
    </xf>
    <xf numFmtId="0" fontId="17" fillId="0" borderId="28" xfId="6" applyFont="1" applyBorder="1" applyAlignment="1">
      <alignment horizontal="center"/>
    </xf>
    <xf numFmtId="0" fontId="11" fillId="2" borderId="1" xfId="6" applyFont="1" applyFill="1" applyBorder="1"/>
    <xf numFmtId="0" fontId="16" fillId="2" borderId="3" xfId="6" applyFont="1" applyFill="1" applyBorder="1" applyAlignment="1">
      <alignment horizontal="center" vertical="center" wrapText="1"/>
    </xf>
    <xf numFmtId="4" fontId="11" fillId="2" borderId="1" xfId="6" applyNumberFormat="1" applyFont="1" applyFill="1" applyBorder="1" applyAlignment="1">
      <alignment horizontal="right" vertical="center" wrapText="1"/>
    </xf>
    <xf numFmtId="0" fontId="16" fillId="0" borderId="1" xfId="1" applyFont="1" applyBorder="1"/>
    <xf numFmtId="49" fontId="16" fillId="0" borderId="3" xfId="1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7" fillId="0" borderId="1" xfId="1" applyFont="1" applyBorder="1" applyAlignment="1">
      <alignment wrapText="1"/>
    </xf>
    <xf numFmtId="4" fontId="17" fillId="0" borderId="1" xfId="1" applyNumberFormat="1" applyFont="1" applyBorder="1" applyAlignment="1">
      <alignment horizontal="right" wrapText="1"/>
    </xf>
    <xf numFmtId="0" fontId="24" fillId="0" borderId="0" xfId="1" applyFont="1" applyAlignment="1">
      <alignment horizontal="left" vertical="center" wrapText="1"/>
    </xf>
    <xf numFmtId="4" fontId="24" fillId="0" borderId="0" xfId="1" applyNumberFormat="1" applyFont="1" applyAlignment="1">
      <alignment horizontal="right" vertical="center" wrapText="1"/>
    </xf>
    <xf numFmtId="4" fontId="24" fillId="0" borderId="0" xfId="1" applyNumberFormat="1" applyFont="1" applyAlignment="1">
      <alignment horizontal="right" wrapText="1"/>
    </xf>
    <xf numFmtId="0" fontId="24" fillId="0" borderId="0" xfId="1" applyFont="1"/>
    <xf numFmtId="49" fontId="16" fillId="0" borderId="1" xfId="1" applyNumberFormat="1" applyFont="1" applyBorder="1" applyAlignment="1">
      <alignment horizontal="left" vertical="center" wrapText="1"/>
    </xf>
    <xf numFmtId="0" fontId="16" fillId="0" borderId="1" xfId="1" applyFont="1" applyBorder="1" applyAlignment="1">
      <alignment wrapText="1"/>
    </xf>
    <xf numFmtId="10" fontId="16" fillId="0" borderId="1" xfId="6" applyNumberFormat="1" applyFont="1" applyBorder="1" applyAlignment="1">
      <alignment horizontal="right" vertical="center" wrapText="1"/>
    </xf>
    <xf numFmtId="4" fontId="16" fillId="0" borderId="1" xfId="6" applyNumberFormat="1" applyFont="1" applyBorder="1" applyAlignment="1">
      <alignment horizontal="left" vertical="center" wrapText="1"/>
    </xf>
    <xf numFmtId="10" fontId="17" fillId="0" borderId="1" xfId="6" applyNumberFormat="1" applyFont="1" applyBorder="1" applyAlignment="1">
      <alignment horizontal="right" vertical="center" wrapText="1"/>
    </xf>
    <xf numFmtId="4" fontId="17" fillId="0" borderId="1" xfId="6" applyNumberFormat="1" applyFont="1" applyBorder="1" applyAlignment="1">
      <alignment horizontal="left" vertical="center" wrapText="1"/>
    </xf>
    <xf numFmtId="9" fontId="17" fillId="0" borderId="1" xfId="32" applyFont="1" applyFill="1" applyBorder="1" applyAlignment="1">
      <alignment horizontal="right" wrapText="1"/>
    </xf>
    <xf numFmtId="0" fontId="17" fillId="0" borderId="1" xfId="1" applyFont="1" applyBorder="1" applyAlignment="1">
      <alignment horizontal="left" vertical="center"/>
    </xf>
    <xf numFmtId="9" fontId="16" fillId="0" borderId="1" xfId="32" applyFont="1" applyFill="1" applyBorder="1" applyAlignment="1">
      <alignment horizontal="right" wrapText="1"/>
    </xf>
    <xf numFmtId="0" fontId="11" fillId="0" borderId="0" xfId="1" applyFont="1" applyAlignment="1">
      <alignment horizontal="left" vertical="center" wrapText="1"/>
    </xf>
    <xf numFmtId="4" fontId="11" fillId="0" borderId="0" xfId="1" applyNumberFormat="1" applyFont="1" applyAlignment="1">
      <alignment horizontal="right" vertical="center" wrapText="1"/>
    </xf>
    <xf numFmtId="4" fontId="11" fillId="0" borderId="0" xfId="1" applyNumberFormat="1" applyFont="1" applyAlignment="1">
      <alignment horizontal="right" wrapText="1"/>
    </xf>
    <xf numFmtId="4" fontId="24" fillId="0" borderId="0" xfId="3" applyNumberFormat="1" applyFont="1" applyFill="1" applyBorder="1" applyAlignment="1">
      <alignment horizontal="right" wrapText="1"/>
    </xf>
    <xf numFmtId="2" fontId="24" fillId="0" borderId="0" xfId="1" applyNumberFormat="1" applyFont="1" applyAlignment="1">
      <alignment horizontal="right" wrapText="1"/>
    </xf>
    <xf numFmtId="0" fontId="16" fillId="0" borderId="1" xfId="1" applyFont="1" applyBorder="1" applyAlignment="1">
      <alignment vertical="center"/>
    </xf>
    <xf numFmtId="4" fontId="16" fillId="0" borderId="1" xfId="1" applyNumberFormat="1" applyFont="1" applyBorder="1" applyAlignment="1">
      <alignment horizontal="right" wrapText="1"/>
    </xf>
    <xf numFmtId="0" fontId="17" fillId="0" borderId="1" xfId="1" applyFont="1" applyBorder="1" applyAlignment="1">
      <alignment vertical="center"/>
    </xf>
    <xf numFmtId="0" fontId="16" fillId="0" borderId="0" xfId="1" applyFont="1" applyAlignment="1">
      <alignment horizontal="left" vertical="center" wrapText="1"/>
    </xf>
    <xf numFmtId="4" fontId="16" fillId="0" borderId="0" xfId="1" applyNumberFormat="1" applyFont="1" applyAlignment="1">
      <alignment horizontal="right" vertical="center" wrapText="1"/>
    </xf>
    <xf numFmtId="4" fontId="16" fillId="0" borderId="0" xfId="1" applyNumberFormat="1" applyFont="1" applyAlignment="1">
      <alignment horizontal="right" wrapText="1"/>
    </xf>
    <xf numFmtId="0" fontId="24" fillId="0" borderId="1" xfId="1" applyFont="1" applyBorder="1"/>
    <xf numFmtId="49" fontId="24" fillId="0" borderId="1" xfId="1" applyNumberFormat="1" applyFont="1" applyBorder="1" applyAlignment="1">
      <alignment horizontal="left" vertical="center" wrapText="1"/>
    </xf>
    <xf numFmtId="0" fontId="20" fillId="0" borderId="1" xfId="1" applyFont="1" applyBorder="1"/>
    <xf numFmtId="4" fontId="17" fillId="0" borderId="1" xfId="1" applyNumberFormat="1" applyFont="1" applyBorder="1" applyAlignment="1">
      <alignment horizontal="center" wrapText="1"/>
    </xf>
    <xf numFmtId="0" fontId="17" fillId="0" borderId="0" xfId="1" applyFont="1" applyAlignment="1">
      <alignment horizontal="left" vertical="center" wrapText="1"/>
    </xf>
    <xf numFmtId="4" fontId="17" fillId="0" borderId="0" xfId="1" applyNumberFormat="1" applyFont="1" applyAlignment="1">
      <alignment horizontal="right" vertical="center" wrapText="1"/>
    </xf>
    <xf numFmtId="4" fontId="17" fillId="0" borderId="0" xfId="1" applyNumberFormat="1" applyFont="1" applyAlignment="1">
      <alignment horizontal="right" wrapText="1"/>
    </xf>
    <xf numFmtId="0" fontId="11" fillId="0" borderId="0" xfId="1" applyFont="1"/>
    <xf numFmtId="0" fontId="12" fillId="0" borderId="0" xfId="1" applyFont="1" applyAlignment="1">
      <alignment horizontal="right"/>
    </xf>
    <xf numFmtId="0" fontId="17" fillId="0" borderId="6" xfId="1" applyFont="1" applyBorder="1" applyAlignment="1">
      <alignment horizontal="left" vertical="center" wrapText="1"/>
    </xf>
    <xf numFmtId="4" fontId="17" fillId="0" borderId="1" xfId="1" applyNumberFormat="1" applyFont="1" applyBorder="1" applyAlignment="1">
      <alignment wrapText="1"/>
    </xf>
    <xf numFmtId="0" fontId="20" fillId="0" borderId="0" xfId="1" applyFont="1" applyAlignment="1">
      <alignment vertical="center"/>
    </xf>
    <xf numFmtId="0" fontId="17" fillId="0" borderId="4" xfId="1" applyFont="1" applyBorder="1" applyAlignment="1">
      <alignment horizontal="left" vertical="center" wrapText="1"/>
    </xf>
    <xf numFmtId="0" fontId="25" fillId="0" borderId="0" xfId="5" applyFont="1" applyAlignment="1">
      <alignment vertical="center" wrapText="1"/>
    </xf>
    <xf numFmtId="0" fontId="26" fillId="0" borderId="0" xfId="5" applyFont="1" applyAlignment="1">
      <alignment vertical="center"/>
    </xf>
    <xf numFmtId="0" fontId="26" fillId="0" borderId="0" xfId="5" applyFont="1" applyAlignment="1">
      <alignment vertical="center" wrapText="1"/>
    </xf>
    <xf numFmtId="0" fontId="17" fillId="0" borderId="0" xfId="1" applyFont="1" applyAlignment="1">
      <alignment horizontal="left" wrapText="1"/>
    </xf>
    <xf numFmtId="0" fontId="16" fillId="0" borderId="0" xfId="1" applyFont="1"/>
    <xf numFmtId="0" fontId="17" fillId="0" borderId="1" xfId="1" applyFont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10" fillId="0" borderId="0" xfId="1" applyFont="1" applyAlignment="1">
      <alignment vertical="center"/>
    </xf>
    <xf numFmtId="4" fontId="10" fillId="0" borderId="0" xfId="1" applyNumberFormat="1" applyFont="1"/>
    <xf numFmtId="4" fontId="17" fillId="0" borderId="0" xfId="1" applyNumberFormat="1" applyFont="1"/>
    <xf numFmtId="0" fontId="16" fillId="2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4" fontId="17" fillId="0" borderId="1" xfId="1" applyNumberFormat="1" applyFont="1" applyBorder="1" applyAlignment="1">
      <alignment vertical="center"/>
    </xf>
    <xf numFmtId="0" fontId="17" fillId="0" borderId="1" xfId="1" applyFont="1" applyBorder="1" applyAlignment="1">
      <alignment horizontal="left" wrapTex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right"/>
    </xf>
    <xf numFmtId="0" fontId="17" fillId="0" borderId="21" xfId="1" applyFont="1" applyBorder="1" applyAlignment="1">
      <alignment horizontal="left" vertical="center" wrapText="1"/>
    </xf>
    <xf numFmtId="0" fontId="20" fillId="0" borderId="0" xfId="1" applyFont="1" applyAlignment="1">
      <alignment horizontal="center"/>
    </xf>
    <xf numFmtId="0" fontId="10" fillId="0" borderId="0" xfId="1" applyFont="1" applyAlignment="1">
      <alignment horizontal="left" wrapText="1"/>
    </xf>
    <xf numFmtId="4" fontId="10" fillId="0" borderId="0" xfId="1" applyNumberFormat="1" applyFont="1" applyAlignment="1">
      <alignment horizontal="left" wrapText="1"/>
    </xf>
    <xf numFmtId="0" fontId="15" fillId="0" borderId="18" xfId="2" applyFont="1" applyBorder="1" applyAlignment="1">
      <alignment vertical="top"/>
    </xf>
    <xf numFmtId="0" fontId="27" fillId="0" borderId="0" xfId="4" applyFont="1" applyAlignment="1">
      <alignment vertical="top" wrapText="1"/>
    </xf>
    <xf numFmtId="49" fontId="17" fillId="0" borderId="1" xfId="1" applyNumberFormat="1" applyFont="1" applyBorder="1" applyAlignment="1">
      <alignment horizontal="right" wrapText="1"/>
    </xf>
    <xf numFmtId="49" fontId="17" fillId="0" borderId="1" xfId="1" quotePrefix="1" applyNumberFormat="1" applyFont="1" applyBorder="1" applyAlignment="1">
      <alignment horizontal="center"/>
    </xf>
    <xf numFmtId="49" fontId="17" fillId="0" borderId="3" xfId="1" applyNumberFormat="1" applyFont="1" applyBorder="1" applyAlignment="1">
      <alignment horizontal="center" vertical="center" wrapText="1"/>
    </xf>
    <xf numFmtId="43" fontId="17" fillId="0" borderId="1" xfId="34" applyFont="1" applyBorder="1" applyAlignment="1">
      <alignment horizontal="right" vertical="center" wrapText="1"/>
    </xf>
    <xf numFmtId="49" fontId="17" fillId="0" borderId="1" xfId="1" applyNumberFormat="1" applyFont="1" applyBorder="1" applyAlignment="1">
      <alignment horizontal="right"/>
    </xf>
    <xf numFmtId="4" fontId="12" fillId="0" borderId="0" xfId="1" applyNumberFormat="1" applyFont="1"/>
    <xf numFmtId="0" fontId="12" fillId="0" borderId="0" xfId="4" applyFont="1" applyAlignment="1">
      <alignment vertical="top" wrapText="1"/>
    </xf>
    <xf numFmtId="0" fontId="17" fillId="0" borderId="1" xfId="1" applyFont="1" applyBorder="1" applyAlignment="1">
      <alignment horizontal="center"/>
    </xf>
    <xf numFmtId="0" fontId="17" fillId="0" borderId="1" xfId="1" quotePrefix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8" fillId="0" borderId="0" xfId="4" applyFont="1" applyAlignment="1">
      <alignment vertical="top" wrapText="1"/>
    </xf>
    <xf numFmtId="0" fontId="17" fillId="0" borderId="1" xfId="1" applyFont="1" applyBorder="1" applyAlignment="1">
      <alignment horizontal="right"/>
    </xf>
    <xf numFmtId="49" fontId="24" fillId="0" borderId="1" xfId="1" applyNumberFormat="1" applyFont="1" applyBorder="1" applyAlignment="1">
      <alignment horizontal="right" vertical="center" wrapText="1"/>
    </xf>
    <xf numFmtId="4" fontId="16" fillId="0" borderId="36" xfId="1" applyNumberFormat="1" applyFont="1" applyBorder="1" applyAlignment="1">
      <alignment horizontal="right" wrapText="1"/>
    </xf>
    <xf numFmtId="4" fontId="16" fillId="0" borderId="37" xfId="1" applyNumberFormat="1" applyFont="1" applyBorder="1" applyAlignment="1">
      <alignment horizontal="right" wrapText="1"/>
    </xf>
    <xf numFmtId="4" fontId="17" fillId="0" borderId="37" xfId="1" applyNumberFormat="1" applyFont="1" applyBorder="1" applyAlignment="1">
      <alignment horizontal="right" wrapText="1"/>
    </xf>
    <xf numFmtId="4" fontId="16" fillId="0" borderId="38" xfId="1" applyNumberFormat="1" applyFont="1" applyBorder="1" applyAlignment="1">
      <alignment horizontal="right" wrapText="1"/>
    </xf>
    <xf numFmtId="0" fontId="15" fillId="0" borderId="36" xfId="0" applyFont="1" applyBorder="1" applyAlignment="1">
      <alignment horizontal="left" vertical="center" wrapText="1"/>
    </xf>
    <xf numFmtId="4" fontId="15" fillId="0" borderId="36" xfId="0" applyNumberFormat="1" applyFont="1" applyBorder="1" applyAlignment="1">
      <alignment horizontal="right" vertical="center"/>
    </xf>
    <xf numFmtId="0" fontId="15" fillId="0" borderId="37" xfId="0" applyFont="1" applyBorder="1" applyAlignment="1">
      <alignment horizontal="left" vertical="center" wrapText="1"/>
    </xf>
    <xf numFmtId="4" fontId="15" fillId="0" borderId="37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left" vertical="center" wrapText="1"/>
    </xf>
    <xf numFmtId="4" fontId="19" fillId="0" borderId="37" xfId="0" applyNumberFormat="1" applyFont="1" applyBorder="1" applyAlignment="1">
      <alignment horizontal="right" vertical="center"/>
    </xf>
    <xf numFmtId="0" fontId="19" fillId="0" borderId="38" xfId="0" applyFont="1" applyBorder="1" applyAlignment="1">
      <alignment horizontal="left" vertical="center" wrapText="1"/>
    </xf>
    <xf numFmtId="4" fontId="19" fillId="0" borderId="38" xfId="0" applyNumberFormat="1" applyFont="1" applyBorder="1" applyAlignment="1">
      <alignment horizontal="right" vertical="center"/>
    </xf>
    <xf numFmtId="0" fontId="17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left" vertical="center" wrapText="1"/>
    </xf>
    <xf numFmtId="4" fontId="16" fillId="3" borderId="1" xfId="1" applyNumberFormat="1" applyFont="1" applyFill="1" applyBorder="1" applyAlignment="1">
      <alignment horizontal="right" vertical="center" wrapText="1"/>
    </xf>
    <xf numFmtId="4" fontId="17" fillId="3" borderId="1" xfId="1" applyNumberFormat="1" applyFont="1" applyFill="1" applyBorder="1" applyAlignment="1">
      <alignment horizontal="right" wrapText="1"/>
    </xf>
    <xf numFmtId="4" fontId="16" fillId="0" borderId="36" xfId="1" applyNumberFormat="1" applyFont="1" applyBorder="1" applyAlignment="1">
      <alignment horizontal="center" wrapText="1"/>
    </xf>
    <xf numFmtId="4" fontId="16" fillId="0" borderId="37" xfId="1" applyNumberFormat="1" applyFont="1" applyBorder="1" applyAlignment="1">
      <alignment horizontal="center" wrapText="1"/>
    </xf>
    <xf numFmtId="4" fontId="17" fillId="0" borderId="37" xfId="1" applyNumberFormat="1" applyFont="1" applyBorder="1" applyAlignment="1">
      <alignment horizontal="center" wrapText="1"/>
    </xf>
    <xf numFmtId="4" fontId="17" fillId="0" borderId="38" xfId="1" applyNumberFormat="1" applyFont="1" applyBorder="1" applyAlignment="1">
      <alignment horizontal="center" wrapText="1"/>
    </xf>
    <xf numFmtId="43" fontId="8" fillId="0" borderId="1" xfId="34" applyFont="1" applyBorder="1" applyAlignment="1">
      <alignment horizontal="left" vertical="center" wrapText="1"/>
    </xf>
    <xf numFmtId="43" fontId="9" fillId="0" borderId="1" xfId="34" applyFont="1" applyBorder="1" applyAlignment="1">
      <alignment horizontal="left" vertical="center" wrapText="1"/>
    </xf>
    <xf numFmtId="4" fontId="16" fillId="0" borderId="1" xfId="1" applyNumberFormat="1" applyFont="1" applyBorder="1" applyAlignment="1">
      <alignment horizontal="center" wrapText="1"/>
    </xf>
    <xf numFmtId="0" fontId="17" fillId="3" borderId="9" xfId="1" applyFont="1" applyFill="1" applyBorder="1"/>
    <xf numFmtId="0" fontId="16" fillId="3" borderId="3" xfId="1" applyFont="1" applyFill="1" applyBorder="1" applyAlignment="1">
      <alignment horizontal="left" vertical="center" wrapText="1"/>
    </xf>
    <xf numFmtId="4" fontId="16" fillId="3" borderId="9" xfId="1" applyNumberFormat="1" applyFont="1" applyFill="1" applyBorder="1" applyAlignment="1">
      <alignment horizontal="right" vertical="center" wrapText="1"/>
    </xf>
    <xf numFmtId="4" fontId="17" fillId="3" borderId="9" xfId="1" applyNumberFormat="1" applyFont="1" applyFill="1" applyBorder="1" applyAlignment="1">
      <alignment horizontal="center" wrapText="1"/>
    </xf>
    <xf numFmtId="4" fontId="17" fillId="3" borderId="9" xfId="1" applyNumberFormat="1" applyFont="1" applyFill="1" applyBorder="1" applyAlignment="1">
      <alignment horizontal="right" wrapText="1"/>
    </xf>
    <xf numFmtId="0" fontId="17" fillId="3" borderId="1" xfId="1" applyFont="1" applyFill="1" applyBorder="1"/>
    <xf numFmtId="49" fontId="16" fillId="0" borderId="39" xfId="1" applyNumberFormat="1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49" fontId="16" fillId="0" borderId="40" xfId="1" applyNumberFormat="1" applyFont="1" applyBorder="1" applyAlignment="1">
      <alignment horizontal="left" vertical="center" wrapText="1"/>
    </xf>
    <xf numFmtId="0" fontId="16" fillId="3" borderId="21" xfId="1" applyFont="1" applyFill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49" fontId="24" fillId="0" borderId="40" xfId="1" applyNumberFormat="1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center" vertical="center" wrapText="1"/>
    </xf>
    <xf numFmtId="0" fontId="16" fillId="5" borderId="23" xfId="6" applyFont="1" applyFill="1" applyBorder="1" applyAlignment="1">
      <alignment horizontal="left"/>
    </xf>
    <xf numFmtId="4" fontId="16" fillId="5" borderId="23" xfId="6" applyNumberFormat="1" applyFont="1" applyFill="1" applyBorder="1" applyAlignment="1">
      <alignment horizontal="right"/>
    </xf>
    <xf numFmtId="0" fontId="15" fillId="5" borderId="32" xfId="0" applyFont="1" applyFill="1" applyBorder="1" applyAlignment="1">
      <alignment horizontal="left" vertical="center" wrapText="1"/>
    </xf>
    <xf numFmtId="4" fontId="16" fillId="5" borderId="32" xfId="6" applyNumberFormat="1" applyFont="1" applyFill="1" applyBorder="1" applyAlignment="1">
      <alignment horizontal="right"/>
    </xf>
    <xf numFmtId="0" fontId="17" fillId="4" borderId="1" xfId="5" applyFont="1" applyFill="1" applyBorder="1" applyAlignment="1">
      <alignment horizontal="center" vertical="center" wrapText="1"/>
    </xf>
    <xf numFmtId="4" fontId="17" fillId="4" borderId="1" xfId="5" applyNumberFormat="1" applyFont="1" applyFill="1" applyBorder="1" applyAlignment="1">
      <alignment horizontal="right" vertical="center" wrapText="1"/>
    </xf>
    <xf numFmtId="4" fontId="17" fillId="4" borderId="7" xfId="5" applyNumberFormat="1" applyFont="1" applyFill="1" applyBorder="1" applyAlignment="1">
      <alignment horizontal="right" vertical="center" wrapText="1"/>
    </xf>
    <xf numFmtId="0" fontId="17" fillId="4" borderId="1" xfId="5" applyFont="1" applyFill="1" applyBorder="1" applyAlignment="1">
      <alignment horizontal="left" vertical="center" wrapText="1"/>
    </xf>
    <xf numFmtId="4" fontId="17" fillId="4" borderId="1" xfId="5" applyNumberFormat="1" applyFont="1" applyFill="1" applyBorder="1" applyAlignment="1">
      <alignment horizontal="right" wrapText="1"/>
    </xf>
    <xf numFmtId="0" fontId="17" fillId="0" borderId="0" xfId="5" applyFont="1" applyAlignment="1">
      <alignment horizontal="left" vertical="center" wrapText="1"/>
    </xf>
    <xf numFmtId="4" fontId="17" fillId="0" borderId="0" xfId="5" applyNumberFormat="1" applyFont="1" applyAlignment="1">
      <alignment horizontal="right" wrapText="1"/>
    </xf>
    <xf numFmtId="0" fontId="12" fillId="0" borderId="0" xfId="4" applyFont="1" applyAlignment="1">
      <alignment horizontal="left" vertical="top" wrapText="1"/>
    </xf>
    <xf numFmtId="0" fontId="15" fillId="0" borderId="0" xfId="5" applyFont="1"/>
    <xf numFmtId="0" fontId="16" fillId="2" borderId="29" xfId="5" applyFont="1" applyFill="1" applyBorder="1" applyAlignment="1">
      <alignment horizontal="center" vertical="center" wrapText="1"/>
    </xf>
    <xf numFmtId="0" fontId="16" fillId="2" borderId="20" xfId="5" applyFont="1" applyFill="1" applyBorder="1" applyAlignment="1">
      <alignment horizontal="center" vertical="center" wrapText="1"/>
    </xf>
    <xf numFmtId="0" fontId="14" fillId="0" borderId="0" xfId="1" applyFont="1"/>
    <xf numFmtId="0" fontId="29" fillId="0" borderId="0" xfId="1" applyFont="1" applyAlignment="1">
      <alignment horizontal="center"/>
    </xf>
    <xf numFmtId="0" fontId="30" fillId="3" borderId="1" xfId="1" applyFont="1" applyFill="1" applyBorder="1"/>
    <xf numFmtId="0" fontId="31" fillId="3" borderId="1" xfId="1" applyFont="1" applyFill="1" applyBorder="1" applyAlignment="1">
      <alignment horizontal="left" vertical="center" wrapText="1"/>
    </xf>
    <xf numFmtId="4" fontId="31" fillId="3" borderId="1" xfId="1" applyNumberFormat="1" applyFont="1" applyFill="1" applyBorder="1" applyAlignment="1">
      <alignment horizontal="right" vertical="center" wrapText="1"/>
    </xf>
    <xf numFmtId="10" fontId="31" fillId="3" borderId="1" xfId="6" applyNumberFormat="1" applyFont="1" applyFill="1" applyBorder="1" applyAlignment="1">
      <alignment horizontal="right" vertical="center" wrapText="1"/>
    </xf>
    <xf numFmtId="9" fontId="30" fillId="3" borderId="1" xfId="32" applyFont="1" applyFill="1" applyBorder="1" applyAlignment="1">
      <alignment horizontal="right" wrapText="1"/>
    </xf>
    <xf numFmtId="0" fontId="18" fillId="0" borderId="0" xfId="5" applyFont="1" applyAlignment="1">
      <alignment horizontal="left" wrapText="1"/>
    </xf>
    <xf numFmtId="0" fontId="18" fillId="0" borderId="0" xfId="5" applyFont="1"/>
    <xf numFmtId="0" fontId="18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wrapText="1"/>
    </xf>
    <xf numFmtId="0" fontId="30" fillId="0" borderId="0" xfId="6" applyFont="1"/>
    <xf numFmtId="0" fontId="29" fillId="0" borderId="0" xfId="6" applyFont="1" applyAlignment="1">
      <alignment horizontal="center"/>
    </xf>
    <xf numFmtId="0" fontId="21" fillId="0" borderId="13" xfId="5" applyFont="1" applyBorder="1" applyAlignment="1">
      <alignment horizontal="justify" vertical="center"/>
    </xf>
    <xf numFmtId="0" fontId="21" fillId="0" borderId="10" xfId="5" applyFont="1" applyBorder="1" applyAlignment="1">
      <alignment horizontal="justify" vertical="center"/>
    </xf>
    <xf numFmtId="0" fontId="21" fillId="0" borderId="15" xfId="5" applyFont="1" applyBorder="1" applyAlignment="1">
      <alignment horizontal="justify" vertical="center"/>
    </xf>
    <xf numFmtId="0" fontId="21" fillId="0" borderId="0" xfId="5" applyFont="1" applyAlignment="1">
      <alignment horizontal="justify" vertical="center"/>
    </xf>
    <xf numFmtId="0" fontId="21" fillId="0" borderId="15" xfId="5" applyFont="1" applyBorder="1" applyAlignment="1">
      <alignment horizontal="justify" vertical="center" wrapText="1"/>
    </xf>
    <xf numFmtId="0" fontId="21" fillId="0" borderId="0" xfId="5" applyFont="1" applyAlignment="1">
      <alignment horizontal="justify" vertical="center" wrapText="1"/>
    </xf>
    <xf numFmtId="0" fontId="21" fillId="0" borderId="17" xfId="5" applyFont="1" applyBorder="1" applyAlignment="1">
      <alignment horizontal="justify" vertical="center"/>
    </xf>
    <xf numFmtId="0" fontId="21" fillId="0" borderId="18" xfId="5" applyFont="1" applyBorder="1" applyAlignment="1">
      <alignment horizontal="justify" vertical="center"/>
    </xf>
    <xf numFmtId="0" fontId="15" fillId="3" borderId="11" xfId="5" applyFont="1" applyFill="1" applyBorder="1" applyAlignment="1">
      <alignment horizontal="center" vertical="center" wrapText="1"/>
    </xf>
    <xf numFmtId="0" fontId="15" fillId="3" borderId="12" xfId="5" applyFont="1" applyFill="1" applyBorder="1" applyAlignment="1">
      <alignment horizontal="center" vertical="center" wrapText="1"/>
    </xf>
    <xf numFmtId="0" fontId="15" fillId="3" borderId="2" xfId="5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4" fontId="16" fillId="2" borderId="8" xfId="3" applyNumberFormat="1" applyFont="1" applyFill="1" applyBorder="1" applyAlignment="1">
      <alignment horizontal="center" vertical="center" wrapText="1"/>
    </xf>
    <xf numFmtId="4" fontId="16" fillId="2" borderId="9" xfId="3" applyNumberFormat="1" applyFont="1" applyFill="1" applyBorder="1" applyAlignment="1">
      <alignment horizontal="center" vertical="center" wrapText="1"/>
    </xf>
    <xf numFmtId="4" fontId="16" fillId="2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vertical="top"/>
    </xf>
    <xf numFmtId="0" fontId="21" fillId="0" borderId="15" xfId="5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1" fillId="0" borderId="16" xfId="5" applyFont="1" applyBorder="1" applyAlignment="1">
      <alignment horizontal="left" vertical="center"/>
    </xf>
    <xf numFmtId="0" fontId="27" fillId="0" borderId="0" xfId="2" applyFont="1" applyAlignment="1">
      <alignment horizontal="left" vertical="top"/>
    </xf>
    <xf numFmtId="0" fontId="21" fillId="0" borderId="17" xfId="5" applyFont="1" applyBorder="1" applyAlignment="1">
      <alignment horizontal="left" vertical="center"/>
    </xf>
    <xf numFmtId="0" fontId="21" fillId="0" borderId="18" xfId="5" applyFont="1" applyBorder="1" applyAlignment="1">
      <alignment horizontal="left" vertical="center"/>
    </xf>
    <xf numFmtId="0" fontId="21" fillId="0" borderId="19" xfId="5" applyFont="1" applyBorder="1" applyAlignment="1">
      <alignment horizontal="left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/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5" fillId="2" borderId="2" xfId="5" applyFont="1" applyFill="1" applyBorder="1" applyAlignment="1">
      <alignment horizontal="center" vertical="center" wrapText="1"/>
    </xf>
    <xf numFmtId="0" fontId="12" fillId="0" borderId="0" xfId="4" applyFont="1" applyAlignment="1">
      <alignment horizontal="left" vertical="top" wrapText="1"/>
    </xf>
    <xf numFmtId="0" fontId="21" fillId="0" borderId="15" xfId="1" applyFont="1" applyBorder="1" applyAlignment="1">
      <alignment horizontal="justify" vertical="center"/>
    </xf>
    <xf numFmtId="0" fontId="21" fillId="0" borderId="0" xfId="1" applyFont="1" applyAlignment="1">
      <alignment horizontal="justify" vertical="center"/>
    </xf>
    <xf numFmtId="0" fontId="21" fillId="0" borderId="16" xfId="1" applyFont="1" applyBorder="1" applyAlignment="1">
      <alignment horizontal="justify" vertical="center"/>
    </xf>
    <xf numFmtId="0" fontId="22" fillId="0" borderId="17" xfId="1" applyFont="1" applyBorder="1" applyAlignment="1">
      <alignment horizontal="justify" vertical="center"/>
    </xf>
    <xf numFmtId="0" fontId="22" fillId="0" borderId="18" xfId="1" applyFont="1" applyBorder="1" applyAlignment="1">
      <alignment horizontal="justify" vertical="center"/>
    </xf>
    <xf numFmtId="0" fontId="22" fillId="0" borderId="19" xfId="1" applyFont="1" applyBorder="1" applyAlignment="1">
      <alignment horizontal="justify" vertical="center"/>
    </xf>
    <xf numFmtId="0" fontId="21" fillId="0" borderId="14" xfId="5" applyFont="1" applyBorder="1" applyAlignment="1">
      <alignment horizontal="justify" vertical="center"/>
    </xf>
    <xf numFmtId="0" fontId="21" fillId="0" borderId="16" xfId="5" applyFont="1" applyBorder="1" applyAlignment="1">
      <alignment horizontal="justify" vertical="center"/>
    </xf>
    <xf numFmtId="0" fontId="19" fillId="0" borderId="15" xfId="5" applyFont="1" applyBorder="1" applyAlignment="1">
      <alignment horizontal="justify" vertical="center"/>
    </xf>
    <xf numFmtId="0" fontId="19" fillId="0" borderId="0" xfId="5" applyFont="1" applyAlignment="1">
      <alignment horizontal="justify" vertical="center"/>
    </xf>
    <xf numFmtId="0" fontId="19" fillId="0" borderId="16" xfId="5" applyFont="1" applyBorder="1" applyAlignment="1">
      <alignment horizontal="justify" vertical="center"/>
    </xf>
    <xf numFmtId="0" fontId="12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21" fillId="0" borderId="17" xfId="1" applyFont="1" applyBorder="1" applyAlignment="1">
      <alignment horizontal="justify" vertical="center"/>
    </xf>
    <xf numFmtId="0" fontId="21" fillId="0" borderId="18" xfId="1" applyFont="1" applyBorder="1" applyAlignment="1">
      <alignment horizontal="justify" vertical="center"/>
    </xf>
    <xf numFmtId="0" fontId="21" fillId="0" borderId="19" xfId="1" applyFont="1" applyBorder="1" applyAlignment="1">
      <alignment horizontal="justify" vertical="center"/>
    </xf>
    <xf numFmtId="0" fontId="15" fillId="0" borderId="11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2" xfId="2" applyFont="1" applyBorder="1" applyAlignment="1">
      <alignment horizontal="left"/>
    </xf>
    <xf numFmtId="0" fontId="17" fillId="0" borderId="0" xfId="1" applyFont="1" applyAlignment="1">
      <alignment horizontal="justify" vertical="center" wrapText="1"/>
    </xf>
    <xf numFmtId="0" fontId="12" fillId="0" borderId="0" xfId="2" applyFont="1" applyAlignment="1">
      <alignment horizontal="left" vertical="top"/>
    </xf>
    <xf numFmtId="0" fontId="21" fillId="0" borderId="13" xfId="5" applyFont="1" applyBorder="1" applyAlignment="1">
      <alignment horizontal="left" vertical="center"/>
    </xf>
    <xf numFmtId="0" fontId="21" fillId="0" borderId="10" xfId="5" applyFont="1" applyBorder="1" applyAlignment="1">
      <alignment horizontal="left" vertical="center"/>
    </xf>
    <xf numFmtId="0" fontId="21" fillId="0" borderId="14" xfId="5" applyFont="1" applyBorder="1" applyAlignment="1">
      <alignment horizontal="left" vertical="center"/>
    </xf>
    <xf numFmtId="0" fontId="21" fillId="0" borderId="15" xfId="5" applyFont="1" applyBorder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1" fillId="0" borderId="16" xfId="5" applyFont="1" applyBorder="1" applyAlignment="1">
      <alignment horizontal="left" vertical="center" wrapText="1"/>
    </xf>
    <xf numFmtId="0" fontId="16" fillId="2" borderId="22" xfId="1" applyFont="1" applyFill="1" applyBorder="1" applyAlignment="1">
      <alignment horizontal="center" vertical="center"/>
    </xf>
    <xf numFmtId="0" fontId="21" fillId="0" borderId="15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16" xfId="1" applyFont="1" applyBorder="1" applyAlignment="1">
      <alignment horizontal="left" vertical="center"/>
    </xf>
    <xf numFmtId="0" fontId="21" fillId="0" borderId="19" xfId="5" applyFont="1" applyBorder="1" applyAlignment="1">
      <alignment horizontal="justify" vertical="center"/>
    </xf>
    <xf numFmtId="0" fontId="12" fillId="0" borderId="18" xfId="2" applyFont="1" applyBorder="1" applyAlignment="1">
      <alignment horizontal="left" vertical="top" wrapText="1"/>
    </xf>
    <xf numFmtId="0" fontId="16" fillId="0" borderId="15" xfId="5" applyFont="1" applyBorder="1" applyAlignment="1">
      <alignment horizontal="justify" vertical="center"/>
    </xf>
    <xf numFmtId="0" fontId="16" fillId="0" borderId="0" xfId="5" applyFont="1" applyAlignment="1">
      <alignment horizontal="justify" vertical="center"/>
    </xf>
    <xf numFmtId="0" fontId="16" fillId="0" borderId="16" xfId="5" applyFont="1" applyBorder="1" applyAlignment="1">
      <alignment horizontal="justify" vertical="center"/>
    </xf>
    <xf numFmtId="0" fontId="16" fillId="2" borderId="11" xfId="6" applyFont="1" applyFill="1" applyBorder="1" applyAlignment="1">
      <alignment horizontal="left" vertical="center"/>
    </xf>
    <xf numFmtId="0" fontId="16" fillId="2" borderId="2" xfId="6" applyFont="1" applyFill="1" applyBorder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5" fillId="0" borderId="0" xfId="7" applyFont="1" applyAlignment="1">
      <alignment horizontal="left" vertical="top"/>
    </xf>
    <xf numFmtId="0" fontId="31" fillId="0" borderId="0" xfId="6" applyFont="1" applyAlignment="1">
      <alignment horizontal="center" vertical="center"/>
    </xf>
    <xf numFmtId="0" fontId="31" fillId="0" borderId="0" xfId="6" applyFont="1" applyAlignment="1">
      <alignment horizontal="center"/>
    </xf>
    <xf numFmtId="0" fontId="18" fillId="0" borderId="0" xfId="5" applyFont="1" applyAlignment="1">
      <alignment horizontal="left" vertical="top" wrapText="1"/>
    </xf>
    <xf numFmtId="0" fontId="15" fillId="0" borderId="0" xfId="6" applyFont="1" applyAlignment="1">
      <alignment horizontal="left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21" fillId="0" borderId="15" xfId="5" applyFont="1" applyBorder="1" applyAlignment="1">
      <alignment horizontal="left" vertical="top" wrapText="1"/>
    </xf>
    <xf numFmtId="0" fontId="17" fillId="0" borderId="0" xfId="5" applyFont="1" applyAlignment="1">
      <alignment horizontal="left" vertical="top" wrapText="1"/>
    </xf>
    <xf numFmtId="0" fontId="17" fillId="0" borderId="16" xfId="5" applyFont="1" applyBorder="1" applyAlignment="1">
      <alignment horizontal="left" vertical="top" wrapText="1"/>
    </xf>
    <xf numFmtId="0" fontId="18" fillId="0" borderId="0" xfId="5" applyFont="1" applyAlignment="1">
      <alignment horizontal="left" wrapText="1"/>
    </xf>
    <xf numFmtId="0" fontId="15" fillId="0" borderId="3" xfId="5" applyFont="1" applyBorder="1" applyAlignment="1">
      <alignment horizontal="center"/>
    </xf>
  </cellXfs>
  <cellStyles count="35">
    <cellStyle name="=C:\WINNT\SYSTEM32\COMMAND.COM" xfId="10" xr:uid="{00000000-0005-0000-0000-000000000000}"/>
    <cellStyle name="Millares" xfId="34" builtinId="3"/>
    <cellStyle name="Millares 2 2" xfId="11" xr:uid="{00000000-0005-0000-0000-000002000000}"/>
    <cellStyle name="Millares 5" xfId="12" xr:uid="{00000000-0005-0000-0000-000003000000}"/>
    <cellStyle name="Millares 6 2" xfId="3" xr:uid="{00000000-0005-0000-0000-000004000000}"/>
    <cellStyle name="Millares 6 3" xfId="8" xr:uid="{00000000-0005-0000-0000-000005000000}"/>
    <cellStyle name="Moneda 2 2" xfId="13" xr:uid="{00000000-0005-0000-0000-000006000000}"/>
    <cellStyle name="Moneda 3" xfId="14" xr:uid="{00000000-0005-0000-0000-000007000000}"/>
    <cellStyle name="Normal" xfId="0" builtinId="0"/>
    <cellStyle name="Normal 10" xfId="15" xr:uid="{00000000-0005-0000-0000-000009000000}"/>
    <cellStyle name="Normal 10 2" xfId="16" xr:uid="{00000000-0005-0000-0000-00000A000000}"/>
    <cellStyle name="Normal 11" xfId="17" xr:uid="{00000000-0005-0000-0000-00000B000000}"/>
    <cellStyle name="Normal 11 2" xfId="1" xr:uid="{00000000-0005-0000-0000-00000C000000}"/>
    <cellStyle name="Normal 11 3" xfId="6" xr:uid="{00000000-0005-0000-0000-00000D000000}"/>
    <cellStyle name="Normal 13" xfId="18" xr:uid="{00000000-0005-0000-0000-00000E000000}"/>
    <cellStyle name="Normal 13 2" xfId="19" xr:uid="{00000000-0005-0000-0000-00000F000000}"/>
    <cellStyle name="Normal 15" xfId="4" xr:uid="{00000000-0005-0000-0000-000010000000}"/>
    <cellStyle name="Normal 2" xfId="20" xr:uid="{00000000-0005-0000-0000-000011000000}"/>
    <cellStyle name="Normal 2 13" xfId="21" xr:uid="{00000000-0005-0000-0000-000012000000}"/>
    <cellStyle name="Normal 2 2" xfId="5" xr:uid="{00000000-0005-0000-0000-000013000000}"/>
    <cellStyle name="Normal 2 5 2" xfId="2" xr:uid="{00000000-0005-0000-0000-000014000000}"/>
    <cellStyle name="Normal 2 5 3" xfId="7" xr:uid="{00000000-0005-0000-0000-000015000000}"/>
    <cellStyle name="Normal 3" xfId="22" xr:uid="{00000000-0005-0000-0000-000016000000}"/>
    <cellStyle name="Normal 3 2" xfId="23" xr:uid="{00000000-0005-0000-0000-000017000000}"/>
    <cellStyle name="Normal 4" xfId="24" xr:uid="{00000000-0005-0000-0000-000018000000}"/>
    <cellStyle name="Normal 4 2" xfId="9" xr:uid="{00000000-0005-0000-0000-000019000000}"/>
    <cellStyle name="Normal 5" xfId="25" xr:uid="{00000000-0005-0000-0000-00001A000000}"/>
    <cellStyle name="Normal 6" xfId="26" xr:uid="{00000000-0005-0000-0000-00001B000000}"/>
    <cellStyle name="Normal 6 3 2 2 3" xfId="27" xr:uid="{00000000-0005-0000-0000-00001C000000}"/>
    <cellStyle name="Normal 6 7" xfId="28" xr:uid="{00000000-0005-0000-0000-00001D000000}"/>
    <cellStyle name="Normal 7" xfId="29" xr:uid="{00000000-0005-0000-0000-00001E000000}"/>
    <cellStyle name="Normal 7 2" xfId="30" xr:uid="{00000000-0005-0000-0000-00001F000000}"/>
    <cellStyle name="Normal 7 4" xfId="31" xr:uid="{00000000-0005-0000-0000-000020000000}"/>
    <cellStyle name="Normal 8" xfId="33" xr:uid="{00000000-0005-0000-0000-000021000000}"/>
    <cellStyle name="Porcentaje" xfId="3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165467</xdr:rowOff>
    </xdr:from>
    <xdr:to>
      <xdr:col>7</xdr:col>
      <xdr:colOff>85724</xdr:colOff>
      <xdr:row>41</xdr:row>
      <xdr:rowOff>47602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6156692"/>
          <a:ext cx="9772649" cy="1510910"/>
          <a:chOff x="312764" y="41506160"/>
          <a:chExt cx="11620002" cy="935479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2764" y="41506160"/>
            <a:ext cx="3005607" cy="8470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6023" y="41522808"/>
            <a:ext cx="3155075" cy="7831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9790" y="41525826"/>
            <a:ext cx="3146309" cy="7622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1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93747" y="41538850"/>
            <a:ext cx="3139019" cy="9027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34</xdr:row>
      <xdr:rowOff>76200</xdr:rowOff>
    </xdr:from>
    <xdr:to>
      <xdr:col>4</xdr:col>
      <xdr:colOff>1219200</xdr:colOff>
      <xdr:row>40</xdr:row>
      <xdr:rowOff>161925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pSpPr/>
      </xdr:nvGrpSpPr>
      <xdr:grpSpPr>
        <a:xfrm>
          <a:off x="206375" y="7172325"/>
          <a:ext cx="9547225" cy="1171575"/>
          <a:chOff x="439384" y="41484091"/>
          <a:chExt cx="11354759" cy="1653843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26</xdr:row>
      <xdr:rowOff>47625</xdr:rowOff>
    </xdr:from>
    <xdr:to>
      <xdr:col>5</xdr:col>
      <xdr:colOff>247650</xdr:colOff>
      <xdr:row>34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47625" y="5934075"/>
          <a:ext cx="9886950" cy="1333500"/>
          <a:chOff x="439384" y="41484091"/>
          <a:chExt cx="11354759" cy="1653843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1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45</xdr:row>
      <xdr:rowOff>171447</xdr:rowOff>
    </xdr:from>
    <xdr:to>
      <xdr:col>4</xdr:col>
      <xdr:colOff>3162300</xdr:colOff>
      <xdr:row>51</xdr:row>
      <xdr:rowOff>152396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pSpPr/>
      </xdr:nvGrpSpPr>
      <xdr:grpSpPr>
        <a:xfrm>
          <a:off x="104775" y="8724897"/>
          <a:ext cx="10706100" cy="1066799"/>
          <a:chOff x="439384" y="41484089"/>
          <a:chExt cx="11354759" cy="1715095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1"/>
            <a:ext cx="2578029" cy="16467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6406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89"/>
            <a:ext cx="3139018" cy="17150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152400</xdr:rowOff>
    </xdr:from>
    <xdr:to>
      <xdr:col>6</xdr:col>
      <xdr:colOff>952500</xdr:colOff>
      <xdr:row>36</xdr:row>
      <xdr:rowOff>95250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pSpPr/>
      </xdr:nvGrpSpPr>
      <xdr:grpSpPr>
        <a:xfrm>
          <a:off x="0" y="6991350"/>
          <a:ext cx="9391650" cy="1209675"/>
          <a:chOff x="439384" y="41484091"/>
          <a:chExt cx="11354759" cy="1653843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30</xdr:row>
      <xdr:rowOff>161925</xdr:rowOff>
    </xdr:from>
    <xdr:to>
      <xdr:col>6</xdr:col>
      <xdr:colOff>1200150</xdr:colOff>
      <xdr:row>37</xdr:row>
      <xdr:rowOff>104775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pSpPr/>
      </xdr:nvGrpSpPr>
      <xdr:grpSpPr>
        <a:xfrm>
          <a:off x="152400" y="6019800"/>
          <a:ext cx="9267825" cy="1209675"/>
          <a:chOff x="439384" y="41484091"/>
          <a:chExt cx="11354759" cy="1653843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2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190500</xdr:rowOff>
    </xdr:from>
    <xdr:to>
      <xdr:col>4</xdr:col>
      <xdr:colOff>0</xdr:colOff>
      <xdr:row>64</xdr:row>
      <xdr:rowOff>76200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pSpPr/>
      </xdr:nvGrpSpPr>
      <xdr:grpSpPr>
        <a:xfrm>
          <a:off x="0" y="11210925"/>
          <a:ext cx="9105900" cy="1162050"/>
          <a:chOff x="439384" y="41484091"/>
          <a:chExt cx="11354759" cy="1653843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2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39</xdr:row>
      <xdr:rowOff>121260</xdr:rowOff>
    </xdr:from>
    <xdr:to>
      <xdr:col>5</xdr:col>
      <xdr:colOff>52917</xdr:colOff>
      <xdr:row>44</xdr:row>
      <xdr:rowOff>158745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2" y="8376260"/>
          <a:ext cx="10032998" cy="937068"/>
          <a:chOff x="439385" y="41456071"/>
          <a:chExt cx="9084536" cy="1448683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5" y="41491163"/>
            <a:ext cx="2039385" cy="12763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9861" y="41474947"/>
            <a:ext cx="2252663" cy="1361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91660" y="41456071"/>
            <a:ext cx="2198163" cy="14486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4214" y="41459407"/>
            <a:ext cx="2479707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31</xdr:row>
      <xdr:rowOff>70306</xdr:rowOff>
    </xdr:from>
    <xdr:to>
      <xdr:col>7</xdr:col>
      <xdr:colOff>0</xdr:colOff>
      <xdr:row>37</xdr:row>
      <xdr:rowOff>142876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9050" y="6871156"/>
          <a:ext cx="10058400" cy="1158420"/>
          <a:chOff x="476250" y="41525825"/>
          <a:chExt cx="11305604" cy="1659734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250" y="415292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6933" y="41531720"/>
            <a:ext cx="2724975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9790" y="41525825"/>
            <a:ext cx="2745601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42837" y="41531716"/>
            <a:ext cx="3139017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30</xdr:row>
      <xdr:rowOff>32205</xdr:rowOff>
    </xdr:from>
    <xdr:to>
      <xdr:col>7</xdr:col>
      <xdr:colOff>57150</xdr:colOff>
      <xdr:row>38</xdr:row>
      <xdr:rowOff>177465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14325" y="5480505"/>
          <a:ext cx="9648825" cy="1593060"/>
          <a:chOff x="439384" y="41525825"/>
          <a:chExt cx="11342470" cy="1669259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54831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9221" y="4154124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9790" y="41525825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42836" y="41569816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19051</xdr:rowOff>
    </xdr:from>
    <xdr:to>
      <xdr:col>5</xdr:col>
      <xdr:colOff>28575</xdr:colOff>
      <xdr:row>36</xdr:row>
      <xdr:rowOff>38101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5200651"/>
          <a:ext cx="10229850" cy="1466850"/>
          <a:chOff x="439384" y="41478200"/>
          <a:chExt cx="11354759" cy="1659734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81638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7820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2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38103</xdr:rowOff>
    </xdr:from>
    <xdr:to>
      <xdr:col>7</xdr:col>
      <xdr:colOff>152400</xdr:colOff>
      <xdr:row>52</xdr:row>
      <xdr:rowOff>47618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0" y="8658228"/>
          <a:ext cx="10820400" cy="1095365"/>
          <a:chOff x="439384" y="41522191"/>
          <a:chExt cx="11354759" cy="2090002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529260"/>
            <a:ext cx="2578030" cy="19375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522195"/>
            <a:ext cx="2626892" cy="2035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525824"/>
            <a:ext cx="2605617" cy="20863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6" y="41522191"/>
            <a:ext cx="3139017" cy="19991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31</xdr:row>
      <xdr:rowOff>142878</xdr:rowOff>
    </xdr:from>
    <xdr:to>
      <xdr:col>4</xdr:col>
      <xdr:colOff>390524</xdr:colOff>
      <xdr:row>38</xdr:row>
      <xdr:rowOff>57153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80975" y="6772278"/>
          <a:ext cx="10620374" cy="1181100"/>
          <a:chOff x="439384" y="41484091"/>
          <a:chExt cx="11354759" cy="1783274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48"/>
            <a:ext cx="2605617" cy="16263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1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7832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27</xdr:row>
      <xdr:rowOff>142875</xdr:rowOff>
    </xdr:from>
    <xdr:to>
      <xdr:col>3</xdr:col>
      <xdr:colOff>1981199</xdr:colOff>
      <xdr:row>34</xdr:row>
      <xdr:rowOff>28575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76199" y="5610225"/>
          <a:ext cx="9886950" cy="1152525"/>
          <a:chOff x="439384" y="41484091"/>
          <a:chExt cx="11354759" cy="1653843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05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05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5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28</xdr:row>
      <xdr:rowOff>161925</xdr:rowOff>
    </xdr:from>
    <xdr:to>
      <xdr:col>6</xdr:col>
      <xdr:colOff>866775</xdr:colOff>
      <xdr:row>37</xdr:row>
      <xdr:rowOff>19050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238124" y="5486400"/>
          <a:ext cx="9734551" cy="1485900"/>
          <a:chOff x="439384" y="41484091"/>
          <a:chExt cx="11354759" cy="1653843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2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2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2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27</xdr:row>
      <xdr:rowOff>9525</xdr:rowOff>
    </xdr:from>
    <xdr:to>
      <xdr:col>6</xdr:col>
      <xdr:colOff>66674</xdr:colOff>
      <xdr:row>33</xdr:row>
      <xdr:rowOff>104775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9524" y="5238750"/>
          <a:ext cx="10029825" cy="1181100"/>
          <a:chOff x="439384" y="41484091"/>
          <a:chExt cx="11354759" cy="1653843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9384" y="41491163"/>
            <a:ext cx="2578029" cy="1428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Autorizó: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3798" y="41484095"/>
            <a:ext cx="2626892" cy="16538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Vo. Bo.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56657" y="41497250"/>
            <a:ext cx="2605617" cy="1401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Elaboró: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1100" b="1" baseline="0">
                <a:effectLst/>
                <a:latin typeface="Arial Nova Cond" panose="020B0506020202020204" pitchFamily="34" charset="0"/>
                <a:cs typeface="Arial" panose="020B0604020202020204" pitchFamily="34" charset="0"/>
              </a:rPr>
              <a:t> Patricia Brito Moreno</a:t>
            </a:r>
            <a:endParaRPr lang="es-MX" sz="1100" b="1">
              <a:effectLst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55125" y="41484091"/>
            <a:ext cx="3139018" cy="14453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ova Cond" panose="020B0506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 i="0" baseline="0">
                <a:effectLst/>
                <a:latin typeface="Arial Nova Cond" panose="020B0506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ova Cond" panose="020B0506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59"/>
  <sheetViews>
    <sheetView tabSelected="1" zoomScaleNormal="100" workbookViewId="0">
      <selection activeCell="H21" sqref="H21"/>
    </sheetView>
  </sheetViews>
  <sheetFormatPr baseColWidth="10" defaultRowHeight="14.25" x14ac:dyDescent="0.2"/>
  <cols>
    <col min="1" max="1" width="11.42578125" style="6"/>
    <col min="2" max="2" width="47.140625" style="6" customWidth="1"/>
    <col min="3" max="3" width="17.28515625" style="6" customWidth="1"/>
    <col min="4" max="4" width="16.28515625" style="6" customWidth="1"/>
    <col min="5" max="7" width="17.7109375" style="6" customWidth="1"/>
    <col min="8" max="16384" width="11.42578125" style="6"/>
  </cols>
  <sheetData>
    <row r="1" spans="1:7" x14ac:dyDescent="0.2">
      <c r="A1" s="3"/>
      <c r="B1" s="3"/>
      <c r="C1" s="3"/>
      <c r="D1" s="3"/>
      <c r="E1" s="4"/>
      <c r="F1" s="4"/>
      <c r="G1" s="5" t="s">
        <v>0</v>
      </c>
    </row>
    <row r="2" spans="1:7" x14ac:dyDescent="0.2">
      <c r="A2" s="273" t="s">
        <v>452</v>
      </c>
      <c r="B2" s="273"/>
      <c r="C2" s="273"/>
      <c r="D2" s="273"/>
      <c r="E2" s="273"/>
      <c r="F2" s="273"/>
      <c r="G2" s="273"/>
    </row>
    <row r="3" spans="1:7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7" x14ac:dyDescent="0.2">
      <c r="A4" s="273" t="s">
        <v>2</v>
      </c>
      <c r="B4" s="273"/>
      <c r="C4" s="273"/>
      <c r="D4" s="273"/>
      <c r="E4" s="273"/>
      <c r="F4" s="273"/>
      <c r="G4" s="273"/>
    </row>
    <row r="5" spans="1:7" x14ac:dyDescent="0.2">
      <c r="A5" s="273" t="s">
        <v>502</v>
      </c>
      <c r="B5" s="273"/>
      <c r="C5" s="273"/>
      <c r="D5" s="273"/>
      <c r="E5" s="273"/>
      <c r="F5" s="273"/>
      <c r="G5" s="273"/>
    </row>
    <row r="6" spans="1:7" x14ac:dyDescent="0.2">
      <c r="A6" s="279" t="s">
        <v>3</v>
      </c>
      <c r="B6" s="279"/>
      <c r="C6" s="279"/>
      <c r="D6" s="279"/>
      <c r="E6" s="279"/>
      <c r="F6" s="279"/>
      <c r="G6" s="279"/>
    </row>
    <row r="7" spans="1:7" x14ac:dyDescent="0.2">
      <c r="A7" s="279" t="s">
        <v>4</v>
      </c>
      <c r="B7" s="279"/>
      <c r="C7" s="279"/>
      <c r="D7" s="279"/>
      <c r="E7" s="279"/>
      <c r="F7" s="279"/>
      <c r="G7" s="279"/>
    </row>
    <row r="8" spans="1:7" x14ac:dyDescent="0.2">
      <c r="A8" s="280" t="s">
        <v>5</v>
      </c>
      <c r="B8" s="280"/>
      <c r="C8" s="280"/>
      <c r="D8" s="280"/>
      <c r="E8" s="9"/>
    </row>
    <row r="9" spans="1:7" ht="24" customHeight="1" x14ac:dyDescent="0.2">
      <c r="A9" s="10" t="s">
        <v>6</v>
      </c>
      <c r="B9" s="11" t="s">
        <v>7</v>
      </c>
      <c r="C9" s="12" t="s">
        <v>8</v>
      </c>
      <c r="D9" s="12" t="s">
        <v>9</v>
      </c>
      <c r="E9" s="13"/>
      <c r="F9" s="3"/>
      <c r="G9" s="3"/>
    </row>
    <row r="10" spans="1:7" x14ac:dyDescent="0.2">
      <c r="A10" s="14" t="s">
        <v>143</v>
      </c>
      <c r="B10" s="15" t="s">
        <v>147</v>
      </c>
      <c r="C10" s="16"/>
      <c r="D10" s="17">
        <v>139510.6399999999</v>
      </c>
      <c r="E10" s="13"/>
      <c r="F10" s="3"/>
      <c r="G10" s="3"/>
    </row>
    <row r="11" spans="1:7" x14ac:dyDescent="0.2">
      <c r="A11" s="14" t="s">
        <v>144</v>
      </c>
      <c r="B11" s="18" t="s">
        <v>148</v>
      </c>
      <c r="C11" s="16"/>
      <c r="D11" s="17">
        <v>48283751.599999994</v>
      </c>
      <c r="E11" s="13"/>
      <c r="F11" s="3"/>
      <c r="G11" s="3"/>
    </row>
    <row r="12" spans="1:7" x14ac:dyDescent="0.2">
      <c r="A12" s="14" t="s">
        <v>145</v>
      </c>
      <c r="B12" s="18" t="s">
        <v>149</v>
      </c>
      <c r="C12" s="16"/>
      <c r="D12" s="17">
        <v>0</v>
      </c>
      <c r="E12" s="13"/>
      <c r="F12" s="19"/>
      <c r="G12" s="3"/>
    </row>
    <row r="13" spans="1:7" x14ac:dyDescent="0.2">
      <c r="A13" s="14" t="s">
        <v>146</v>
      </c>
      <c r="B13" s="18" t="s">
        <v>150</v>
      </c>
      <c r="C13" s="16"/>
      <c r="D13" s="17">
        <v>0</v>
      </c>
      <c r="E13" s="13"/>
      <c r="F13" s="19"/>
      <c r="G13" s="3"/>
    </row>
    <row r="14" spans="1:7" x14ac:dyDescent="0.2">
      <c r="A14" s="14"/>
      <c r="B14" s="20" t="s">
        <v>10</v>
      </c>
      <c r="C14" s="21"/>
      <c r="D14" s="22">
        <f>SUM(D10:D13)</f>
        <v>48423262.239999995</v>
      </c>
      <c r="E14" s="13"/>
      <c r="F14" s="19"/>
      <c r="G14" s="3"/>
    </row>
    <row r="15" spans="1:7" x14ac:dyDescent="0.2">
      <c r="A15" s="3"/>
      <c r="B15" s="23"/>
      <c r="C15" s="13"/>
      <c r="D15" s="24"/>
      <c r="E15" s="13"/>
      <c r="F15" s="19"/>
      <c r="G15" s="3"/>
    </row>
    <row r="16" spans="1:7" x14ac:dyDescent="0.2">
      <c r="A16" s="281" t="s">
        <v>11</v>
      </c>
      <c r="B16" s="281"/>
      <c r="C16" s="281"/>
      <c r="D16" s="281"/>
      <c r="E16" s="281"/>
      <c r="F16" s="26"/>
      <c r="G16" s="26"/>
    </row>
    <row r="17" spans="1:12" ht="18.75" customHeight="1" x14ac:dyDescent="0.2">
      <c r="A17" s="274" t="s">
        <v>6</v>
      </c>
      <c r="B17" s="274" t="s">
        <v>7</v>
      </c>
      <c r="C17" s="276" t="s">
        <v>8</v>
      </c>
      <c r="D17" s="276" t="s">
        <v>9</v>
      </c>
      <c r="E17" s="278" t="s">
        <v>12</v>
      </c>
      <c r="F17" s="278"/>
      <c r="G17" s="278"/>
    </row>
    <row r="18" spans="1:12" x14ac:dyDescent="0.2">
      <c r="A18" s="275"/>
      <c r="B18" s="275"/>
      <c r="C18" s="277"/>
      <c r="D18" s="277"/>
      <c r="E18" s="27" t="s">
        <v>13</v>
      </c>
      <c r="F18" s="27" t="s">
        <v>14</v>
      </c>
      <c r="G18" s="27" t="s">
        <v>15</v>
      </c>
    </row>
    <row r="19" spans="1:12" x14ac:dyDescent="0.2">
      <c r="A19" s="14" t="s">
        <v>151</v>
      </c>
      <c r="B19" s="28" t="s">
        <v>152</v>
      </c>
      <c r="C19" s="29"/>
      <c r="D19" s="29">
        <v>0</v>
      </c>
      <c r="E19" s="29">
        <v>0</v>
      </c>
      <c r="F19" s="14"/>
      <c r="G19" s="14"/>
    </row>
    <row r="20" spans="1:12" ht="14.25" customHeight="1" x14ac:dyDescent="0.2">
      <c r="A20" s="14" t="s">
        <v>153</v>
      </c>
      <c r="B20" s="28" t="s">
        <v>154</v>
      </c>
      <c r="C20" s="29"/>
      <c r="D20" s="29">
        <v>0</v>
      </c>
      <c r="E20" s="29"/>
      <c r="F20" s="30">
        <v>0</v>
      </c>
      <c r="G20" s="14"/>
    </row>
    <row r="21" spans="1:12" x14ac:dyDescent="0.2">
      <c r="A21" s="14" t="s">
        <v>155</v>
      </c>
      <c r="B21" s="31" t="s">
        <v>156</v>
      </c>
      <c r="C21" s="29"/>
      <c r="D21" s="29">
        <v>0</v>
      </c>
      <c r="E21" s="29"/>
      <c r="F21" s="14"/>
      <c r="G21" s="30">
        <v>0</v>
      </c>
    </row>
    <row r="22" spans="1:12" x14ac:dyDescent="0.2">
      <c r="A22" s="14"/>
      <c r="B22" s="32" t="s">
        <v>10</v>
      </c>
      <c r="C22" s="33"/>
      <c r="D22" s="33">
        <f>+D21</f>
        <v>0</v>
      </c>
      <c r="E22" s="29"/>
      <c r="F22" s="14"/>
      <c r="G22" s="14"/>
    </row>
    <row r="23" spans="1:12" x14ac:dyDescent="0.2">
      <c r="A23" s="34"/>
      <c r="B23" s="34"/>
      <c r="C23" s="34"/>
      <c r="D23" s="34"/>
      <c r="E23" s="34"/>
      <c r="F23" s="34"/>
      <c r="G23" s="34"/>
      <c r="H23" s="13"/>
      <c r="I23" s="13"/>
      <c r="J23" s="13"/>
      <c r="K23" s="3"/>
      <c r="L23" s="3"/>
    </row>
    <row r="24" spans="1:12" x14ac:dyDescent="0.2">
      <c r="A24" s="35"/>
      <c r="B24" s="35"/>
      <c r="C24" s="35"/>
      <c r="D24" s="35"/>
      <c r="E24" s="35"/>
      <c r="F24" s="35"/>
      <c r="G24" s="35"/>
      <c r="H24" s="13"/>
      <c r="I24" s="13"/>
      <c r="J24" s="13"/>
      <c r="K24" s="3"/>
      <c r="L24" s="3"/>
    </row>
    <row r="25" spans="1:12" x14ac:dyDescent="0.2">
      <c r="A25" s="35"/>
      <c r="B25" s="35"/>
      <c r="C25" s="35"/>
      <c r="D25" s="35"/>
      <c r="E25" s="35"/>
      <c r="F25" s="35"/>
      <c r="G25" s="35"/>
      <c r="H25" s="13"/>
      <c r="I25" s="13"/>
      <c r="J25" s="13"/>
      <c r="K25" s="3"/>
      <c r="L25" s="3"/>
    </row>
    <row r="26" spans="1:12" x14ac:dyDescent="0.2">
      <c r="A26" s="35"/>
      <c r="B26" s="35"/>
      <c r="C26" s="35"/>
      <c r="D26" s="35"/>
      <c r="E26" s="35"/>
      <c r="F26" s="35"/>
      <c r="G26" s="35"/>
      <c r="H26" s="13"/>
      <c r="I26" s="13"/>
      <c r="J26" s="13"/>
      <c r="K26" s="3"/>
      <c r="L26" s="3"/>
    </row>
    <row r="27" spans="1:12" x14ac:dyDescent="0.2">
      <c r="A27" s="35"/>
      <c r="B27" s="35"/>
      <c r="C27" s="35"/>
      <c r="D27" s="35"/>
      <c r="E27" s="35"/>
      <c r="F27" s="35"/>
      <c r="G27" s="35"/>
      <c r="H27" s="13"/>
      <c r="I27" s="13"/>
      <c r="J27" s="13"/>
      <c r="K27" s="3"/>
      <c r="L27" s="3"/>
    </row>
    <row r="28" spans="1:12" x14ac:dyDescent="0.2">
      <c r="A28" s="35"/>
      <c r="B28" s="35"/>
      <c r="C28" s="35"/>
      <c r="D28" s="35"/>
      <c r="E28" s="35"/>
      <c r="F28" s="35"/>
      <c r="G28" s="35"/>
      <c r="H28" s="13"/>
      <c r="I28" s="13"/>
      <c r="J28" s="13"/>
      <c r="K28" s="3"/>
      <c r="L28" s="3"/>
    </row>
    <row r="29" spans="1:12" x14ac:dyDescent="0.2">
      <c r="A29" s="36"/>
      <c r="B29" s="36"/>
      <c r="C29" s="36"/>
      <c r="D29" s="36"/>
      <c r="E29" s="36"/>
      <c r="F29" s="36"/>
      <c r="G29" s="36"/>
      <c r="H29" s="13"/>
      <c r="I29" s="13"/>
      <c r="J29" s="13"/>
      <c r="K29" s="3"/>
      <c r="L29" s="3"/>
    </row>
    <row r="30" spans="1:12" x14ac:dyDescent="0.2">
      <c r="A30" s="36"/>
      <c r="B30" s="36"/>
      <c r="C30" s="36"/>
      <c r="D30" s="36"/>
      <c r="E30" s="36"/>
      <c r="F30" s="36"/>
      <c r="G30" s="36"/>
      <c r="H30" s="13"/>
      <c r="I30" s="13"/>
      <c r="J30" s="13"/>
      <c r="K30" s="3"/>
      <c r="L30" s="3"/>
    </row>
    <row r="31" spans="1:12" x14ac:dyDescent="0.2">
      <c r="A31" s="3"/>
      <c r="B31" s="23"/>
      <c r="C31" s="13"/>
      <c r="D31" s="13"/>
      <c r="E31" s="13"/>
      <c r="F31" s="3"/>
      <c r="G31" s="3"/>
    </row>
    <row r="32" spans="1:12" x14ac:dyDescent="0.2">
      <c r="A32" s="3"/>
      <c r="B32" s="23"/>
      <c r="C32" s="13"/>
      <c r="D32" s="13"/>
      <c r="E32" s="13"/>
      <c r="F32" s="3"/>
      <c r="G32" s="3"/>
    </row>
    <row r="33" spans="1:7" x14ac:dyDescent="0.2">
      <c r="A33" s="3"/>
      <c r="B33" s="23"/>
      <c r="C33" s="13"/>
      <c r="D33" s="13"/>
      <c r="E33" s="13"/>
      <c r="F33" s="3"/>
      <c r="G33" s="3"/>
    </row>
    <row r="34" spans="1:7" x14ac:dyDescent="0.2">
      <c r="A34" s="3"/>
      <c r="B34" s="23"/>
      <c r="C34" s="13"/>
      <c r="D34" s="13"/>
      <c r="E34" s="13"/>
      <c r="F34" s="3"/>
      <c r="G34" s="3"/>
    </row>
    <row r="35" spans="1:7" x14ac:dyDescent="0.2">
      <c r="A35" s="3"/>
      <c r="B35" s="23"/>
      <c r="C35" s="13"/>
      <c r="D35" s="13"/>
      <c r="E35" s="13"/>
      <c r="F35" s="3"/>
      <c r="G35" s="3"/>
    </row>
    <row r="36" spans="1:7" x14ac:dyDescent="0.2">
      <c r="A36" s="3"/>
      <c r="B36" s="23"/>
      <c r="C36" s="13"/>
      <c r="D36" s="13"/>
      <c r="E36" s="13"/>
      <c r="F36" s="3"/>
      <c r="G36" s="3"/>
    </row>
    <row r="37" spans="1:7" x14ac:dyDescent="0.2">
      <c r="A37" s="3"/>
      <c r="B37" s="23"/>
      <c r="C37" s="13"/>
      <c r="D37" s="13"/>
      <c r="E37" s="13"/>
      <c r="F37" s="3"/>
      <c r="G37" s="3"/>
    </row>
    <row r="38" spans="1:7" x14ac:dyDescent="0.2">
      <c r="A38" s="3"/>
      <c r="B38" s="23"/>
      <c r="C38" s="13"/>
      <c r="D38" s="13"/>
      <c r="E38" s="13"/>
      <c r="F38" s="3"/>
      <c r="G38" s="3"/>
    </row>
    <row r="39" spans="1:7" x14ac:dyDescent="0.2">
      <c r="A39" s="3"/>
      <c r="B39" s="23"/>
      <c r="C39" s="13"/>
      <c r="D39" s="13"/>
      <c r="E39" s="13"/>
      <c r="F39" s="3"/>
      <c r="G39" s="3"/>
    </row>
    <row r="40" spans="1:7" x14ac:dyDescent="0.2">
      <c r="A40" s="3"/>
      <c r="B40" s="23"/>
      <c r="C40" s="13"/>
      <c r="D40" s="13"/>
      <c r="E40" s="13"/>
      <c r="F40" s="3"/>
      <c r="G40" s="3"/>
    </row>
    <row r="41" spans="1:7" x14ac:dyDescent="0.2">
      <c r="A41" s="3"/>
      <c r="B41" s="23"/>
      <c r="C41" s="13"/>
      <c r="D41" s="13"/>
      <c r="E41" s="13"/>
      <c r="F41" s="3"/>
      <c r="G41" s="3"/>
    </row>
    <row r="42" spans="1:7" x14ac:dyDescent="0.2">
      <c r="A42" s="37"/>
      <c r="B42" s="37"/>
      <c r="C42" s="38"/>
      <c r="D42" s="37"/>
      <c r="E42" s="38"/>
      <c r="F42" s="37"/>
      <c r="G42" s="37"/>
    </row>
    <row r="43" spans="1:7" ht="15" customHeight="1" x14ac:dyDescent="0.2">
      <c r="A43" s="270" t="s">
        <v>16</v>
      </c>
      <c r="B43" s="271"/>
      <c r="C43" s="271"/>
      <c r="D43" s="271"/>
      <c r="E43" s="271"/>
      <c r="F43" s="271"/>
      <c r="G43" s="272"/>
    </row>
    <row r="44" spans="1:7" ht="15.75" customHeight="1" x14ac:dyDescent="0.2">
      <c r="A44" s="262" t="s">
        <v>419</v>
      </c>
      <c r="B44" s="263"/>
      <c r="C44" s="263"/>
      <c r="D44" s="263"/>
      <c r="E44" s="263"/>
      <c r="F44" s="39"/>
      <c r="G44" s="40"/>
    </row>
    <row r="45" spans="1:7" ht="15.75" customHeight="1" x14ac:dyDescent="0.2">
      <c r="A45" s="264" t="s">
        <v>420</v>
      </c>
      <c r="B45" s="265"/>
      <c r="C45" s="265"/>
      <c r="D45" s="265"/>
      <c r="E45" s="265"/>
      <c r="F45" s="41"/>
      <c r="G45" s="42"/>
    </row>
    <row r="46" spans="1:7" ht="18" customHeight="1" x14ac:dyDescent="0.2">
      <c r="A46" s="266" t="s">
        <v>421</v>
      </c>
      <c r="B46" s="267"/>
      <c r="C46" s="267"/>
      <c r="D46" s="267"/>
      <c r="E46" s="267"/>
      <c r="F46" s="43"/>
      <c r="G46" s="44"/>
    </row>
    <row r="47" spans="1:7" ht="13.5" customHeight="1" x14ac:dyDescent="0.2">
      <c r="A47" s="268" t="s">
        <v>422</v>
      </c>
      <c r="B47" s="269"/>
      <c r="C47" s="269"/>
      <c r="D47" s="269"/>
      <c r="E47" s="269"/>
      <c r="F47" s="45"/>
      <c r="G47" s="46"/>
    </row>
    <row r="48" spans="1:7" x14ac:dyDescent="0.2">
      <c r="A48" s="37"/>
      <c r="B48" s="37"/>
      <c r="C48" s="37"/>
      <c r="D48" s="37"/>
      <c r="E48" s="37"/>
      <c r="F48" s="37"/>
      <c r="G48" s="37"/>
    </row>
    <row r="49" spans="1:7" x14ac:dyDescent="0.2">
      <c r="A49" s="37"/>
      <c r="B49" s="37"/>
      <c r="C49" s="37"/>
      <c r="D49" s="37"/>
      <c r="E49" s="37"/>
      <c r="F49" s="37"/>
      <c r="G49" s="37"/>
    </row>
    <row r="50" spans="1:7" x14ac:dyDescent="0.2">
      <c r="A50" s="37"/>
      <c r="B50" s="37"/>
      <c r="C50" s="37"/>
      <c r="D50" s="37"/>
      <c r="E50" s="37"/>
      <c r="F50" s="37"/>
      <c r="G50" s="37"/>
    </row>
    <row r="51" spans="1:7" x14ac:dyDescent="0.2">
      <c r="A51" s="37"/>
      <c r="B51" s="37"/>
      <c r="C51" s="37"/>
      <c r="D51" s="37"/>
      <c r="E51" s="37"/>
      <c r="F51" s="37"/>
      <c r="G51" s="37"/>
    </row>
    <row r="52" spans="1:7" ht="10.5" customHeight="1" x14ac:dyDescent="0.2">
      <c r="A52" s="37"/>
      <c r="B52" s="37"/>
      <c r="C52" s="37"/>
      <c r="D52" s="37"/>
      <c r="E52" s="37"/>
      <c r="F52" s="37"/>
      <c r="G52" s="37"/>
    </row>
    <row r="53" spans="1:7" hidden="1" x14ac:dyDescent="0.2">
      <c r="A53" s="37"/>
      <c r="B53" s="37"/>
      <c r="C53" s="37"/>
      <c r="D53" s="37"/>
      <c r="E53" s="37"/>
      <c r="F53" s="37"/>
      <c r="G53" s="37"/>
    </row>
    <row r="54" spans="1:7" hidden="1" x14ac:dyDescent="0.2">
      <c r="A54" s="37"/>
      <c r="B54" s="37"/>
      <c r="C54" s="37"/>
      <c r="D54" s="37"/>
      <c r="E54" s="37"/>
      <c r="F54" s="37"/>
      <c r="G54" s="37"/>
    </row>
    <row r="55" spans="1:7" x14ac:dyDescent="0.2">
      <c r="A55" s="37"/>
      <c r="B55" s="37"/>
      <c r="C55" s="37"/>
      <c r="D55" s="37"/>
      <c r="E55" s="37"/>
      <c r="F55" s="37"/>
      <c r="G55" s="37"/>
    </row>
    <row r="56" spans="1:7" x14ac:dyDescent="0.2">
      <c r="A56" s="37"/>
      <c r="B56" s="37"/>
      <c r="C56" s="37"/>
      <c r="D56" s="37"/>
      <c r="E56" s="37"/>
      <c r="F56" s="37"/>
      <c r="G56" s="37"/>
    </row>
    <row r="57" spans="1:7" x14ac:dyDescent="0.2">
      <c r="A57" s="37"/>
      <c r="B57" s="37"/>
      <c r="C57" s="37"/>
      <c r="D57" s="37"/>
      <c r="E57" s="37"/>
      <c r="F57" s="37"/>
      <c r="G57" s="37"/>
    </row>
    <row r="58" spans="1:7" x14ac:dyDescent="0.2">
      <c r="A58" s="37"/>
      <c r="B58" s="37"/>
      <c r="C58" s="37"/>
      <c r="D58" s="37"/>
      <c r="E58" s="37"/>
      <c r="F58" s="37"/>
      <c r="G58" s="37"/>
    </row>
    <row r="59" spans="1:7" x14ac:dyDescent="0.2">
      <c r="A59" s="37"/>
      <c r="B59" s="37"/>
      <c r="C59" s="37"/>
      <c r="D59" s="37"/>
      <c r="E59" s="37"/>
      <c r="F59" s="37"/>
      <c r="G59" s="37"/>
    </row>
  </sheetData>
  <protectedRanges>
    <protectedRange sqref="B10:D15 B18:E21" name="Rango1_1"/>
  </protectedRanges>
  <dataConsolidate/>
  <mergeCells count="18">
    <mergeCell ref="A2:G2"/>
    <mergeCell ref="A17:A18"/>
    <mergeCell ref="B17:B18"/>
    <mergeCell ref="C17:C18"/>
    <mergeCell ref="D17:D18"/>
    <mergeCell ref="E17:G17"/>
    <mergeCell ref="A3:G3"/>
    <mergeCell ref="A4:G4"/>
    <mergeCell ref="A6:G6"/>
    <mergeCell ref="A7:G7"/>
    <mergeCell ref="A8:D8"/>
    <mergeCell ref="A16:E16"/>
    <mergeCell ref="A5:G5"/>
    <mergeCell ref="A44:E44"/>
    <mergeCell ref="A45:E45"/>
    <mergeCell ref="A46:E46"/>
    <mergeCell ref="A47:E47"/>
    <mergeCell ref="A43:G43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</sheetPr>
  <dimension ref="A1:L51"/>
  <sheetViews>
    <sheetView topLeftCell="A13" zoomScaleNormal="100" zoomScaleSheetLayoutView="90" workbookViewId="0">
      <selection activeCell="C29" sqref="C29"/>
    </sheetView>
  </sheetViews>
  <sheetFormatPr baseColWidth="10" defaultRowHeight="14.25" x14ac:dyDescent="0.2"/>
  <cols>
    <col min="1" max="1" width="10.140625" style="6" customWidth="1"/>
    <col min="2" max="2" width="77.7109375" style="6" customWidth="1"/>
    <col min="3" max="3" width="20.85546875" style="6" customWidth="1"/>
    <col min="4" max="4" width="19.28515625" style="6" customWidth="1"/>
    <col min="5" max="5" width="19" style="6" customWidth="1"/>
    <col min="6" max="16384" width="11.42578125" style="6"/>
  </cols>
  <sheetData>
    <row r="1" spans="1:5" x14ac:dyDescent="0.2">
      <c r="A1" s="3"/>
      <c r="B1" s="3"/>
      <c r="C1" s="3"/>
      <c r="D1" s="3"/>
      <c r="E1" s="5" t="s">
        <v>66</v>
      </c>
    </row>
    <row r="2" spans="1:5" x14ac:dyDescent="0.2">
      <c r="A2" s="273" t="s">
        <v>452</v>
      </c>
      <c r="B2" s="273"/>
      <c r="C2" s="273"/>
      <c r="D2" s="273"/>
      <c r="E2" s="273"/>
    </row>
    <row r="3" spans="1:5" ht="15.75" customHeight="1" x14ac:dyDescent="0.2">
      <c r="A3" s="273" t="s">
        <v>1</v>
      </c>
      <c r="B3" s="273"/>
      <c r="C3" s="273"/>
      <c r="D3" s="273"/>
      <c r="E3" s="273"/>
    </row>
    <row r="4" spans="1:5" x14ac:dyDescent="0.2">
      <c r="A4" s="273" t="s">
        <v>67</v>
      </c>
      <c r="B4" s="273"/>
      <c r="C4" s="273"/>
      <c r="D4" s="273"/>
      <c r="E4" s="273"/>
    </row>
    <row r="5" spans="1:5" x14ac:dyDescent="0.2">
      <c r="A5" s="273" t="s">
        <v>502</v>
      </c>
      <c r="B5" s="273"/>
      <c r="C5" s="273"/>
      <c r="D5" s="273"/>
      <c r="E5" s="273"/>
    </row>
    <row r="6" spans="1:5" x14ac:dyDescent="0.2">
      <c r="A6" s="279" t="s">
        <v>68</v>
      </c>
      <c r="B6" s="279"/>
      <c r="C6" s="279"/>
      <c r="D6" s="279"/>
      <c r="E6" s="279"/>
    </row>
    <row r="7" spans="1:5" x14ac:dyDescent="0.2">
      <c r="A7" s="318"/>
      <c r="B7" s="318"/>
      <c r="C7" s="9"/>
      <c r="D7" s="9"/>
      <c r="E7" s="9"/>
    </row>
    <row r="8" spans="1:5" ht="20.25" customHeight="1" x14ac:dyDescent="0.2">
      <c r="A8" s="10" t="s">
        <v>6</v>
      </c>
      <c r="B8" s="10" t="s">
        <v>7</v>
      </c>
      <c r="C8" s="12" t="s">
        <v>9</v>
      </c>
      <c r="D8" s="12" t="s">
        <v>60</v>
      </c>
      <c r="E8" s="12" t="s">
        <v>26</v>
      </c>
    </row>
    <row r="9" spans="1:5" x14ac:dyDescent="0.2">
      <c r="A9" s="198" t="s">
        <v>458</v>
      </c>
      <c r="B9" s="198" t="s">
        <v>459</v>
      </c>
      <c r="C9" s="199"/>
      <c r="D9" s="210"/>
      <c r="E9" s="194"/>
    </row>
    <row r="10" spans="1:5" x14ac:dyDescent="0.2">
      <c r="A10" s="200" t="s">
        <v>248</v>
      </c>
      <c r="B10" s="200" t="s">
        <v>265</v>
      </c>
      <c r="C10" s="201">
        <f>C11+C15+C19+C21</f>
        <v>1657361.0200000003</v>
      </c>
      <c r="D10" s="211"/>
      <c r="E10" s="195"/>
    </row>
    <row r="11" spans="1:5" x14ac:dyDescent="0.2">
      <c r="A11" s="200" t="s">
        <v>249</v>
      </c>
      <c r="B11" s="200" t="s">
        <v>266</v>
      </c>
      <c r="C11" s="201">
        <f>SUM(C12:C14)</f>
        <v>126846.36</v>
      </c>
      <c r="D11" s="212"/>
      <c r="E11" s="196"/>
    </row>
    <row r="12" spans="1:5" x14ac:dyDescent="0.2">
      <c r="A12" s="202" t="s">
        <v>250</v>
      </c>
      <c r="B12" s="202" t="s">
        <v>267</v>
      </c>
      <c r="C12" s="203">
        <v>60661.950000000004</v>
      </c>
      <c r="D12" s="212" t="s">
        <v>281</v>
      </c>
      <c r="E12" s="196"/>
    </row>
    <row r="13" spans="1:5" ht="24" x14ac:dyDescent="0.2">
      <c r="A13" s="202" t="s">
        <v>251</v>
      </c>
      <c r="B13" s="202" t="s">
        <v>268</v>
      </c>
      <c r="C13" s="203">
        <v>6322.94</v>
      </c>
      <c r="D13" s="212" t="s">
        <v>281</v>
      </c>
      <c r="E13" s="196"/>
    </row>
    <row r="14" spans="1:5" x14ac:dyDescent="0.2">
      <c r="A14" s="202" t="s">
        <v>252</v>
      </c>
      <c r="B14" s="202" t="s">
        <v>269</v>
      </c>
      <c r="C14" s="203">
        <v>59861.47</v>
      </c>
      <c r="D14" s="212" t="s">
        <v>281</v>
      </c>
      <c r="E14" s="196"/>
    </row>
    <row r="15" spans="1:5" x14ac:dyDescent="0.2">
      <c r="A15" s="200" t="s">
        <v>253</v>
      </c>
      <c r="B15" s="200" t="s">
        <v>270</v>
      </c>
      <c r="C15" s="201">
        <f>SUM(C16:C18)</f>
        <v>1442463.4400000002</v>
      </c>
      <c r="D15" s="212"/>
      <c r="E15" s="196"/>
    </row>
    <row r="16" spans="1:5" x14ac:dyDescent="0.2">
      <c r="A16" s="202" t="s">
        <v>254</v>
      </c>
      <c r="B16" s="202" t="s">
        <v>271</v>
      </c>
      <c r="C16" s="203">
        <v>185365.77999999997</v>
      </c>
      <c r="D16" s="212" t="s">
        <v>281</v>
      </c>
      <c r="E16" s="196"/>
    </row>
    <row r="17" spans="1:12" x14ac:dyDescent="0.2">
      <c r="A17" s="202" t="s">
        <v>255</v>
      </c>
      <c r="B17" s="202" t="s">
        <v>272</v>
      </c>
      <c r="C17" s="203">
        <v>1106597.6600000001</v>
      </c>
      <c r="D17" s="212" t="s">
        <v>281</v>
      </c>
      <c r="E17" s="196"/>
    </row>
    <row r="18" spans="1:12" ht="24" x14ac:dyDescent="0.2">
      <c r="A18" s="202" t="s">
        <v>256</v>
      </c>
      <c r="B18" s="202" t="s">
        <v>273</v>
      </c>
      <c r="C18" s="203">
        <v>150500</v>
      </c>
      <c r="D18" s="212" t="s">
        <v>281</v>
      </c>
      <c r="E18" s="196"/>
    </row>
    <row r="19" spans="1:12" x14ac:dyDescent="0.2">
      <c r="A19" s="200" t="s">
        <v>257</v>
      </c>
      <c r="B19" s="200" t="s">
        <v>274</v>
      </c>
      <c r="C19" s="201">
        <f>C20</f>
        <v>87104.22</v>
      </c>
      <c r="D19" s="212"/>
      <c r="E19" s="196"/>
    </row>
    <row r="20" spans="1:12" x14ac:dyDescent="0.2">
      <c r="A20" s="202" t="s">
        <v>258</v>
      </c>
      <c r="B20" s="202" t="s">
        <v>274</v>
      </c>
      <c r="C20" s="203">
        <v>87104.22</v>
      </c>
      <c r="D20" s="212" t="s">
        <v>281</v>
      </c>
      <c r="E20" s="196"/>
    </row>
    <row r="21" spans="1:12" x14ac:dyDescent="0.2">
      <c r="A21" s="200" t="s">
        <v>259</v>
      </c>
      <c r="B21" s="200" t="s">
        <v>275</v>
      </c>
      <c r="C21" s="201">
        <f>C22</f>
        <v>947</v>
      </c>
      <c r="D21" s="212"/>
      <c r="E21" s="196"/>
    </row>
    <row r="22" spans="1:12" x14ac:dyDescent="0.2">
      <c r="A22" s="202" t="s">
        <v>260</v>
      </c>
      <c r="B22" s="202" t="s">
        <v>276</v>
      </c>
      <c r="C22" s="203">
        <v>947</v>
      </c>
      <c r="D22" s="212" t="s">
        <v>281</v>
      </c>
      <c r="E22" s="196"/>
    </row>
    <row r="23" spans="1:12" ht="36" x14ac:dyDescent="0.2">
      <c r="A23" s="200" t="s">
        <v>261</v>
      </c>
      <c r="B23" s="200" t="s">
        <v>460</v>
      </c>
      <c r="C23" s="201">
        <f>C24</f>
        <v>249559491.56</v>
      </c>
      <c r="D23" s="211"/>
      <c r="E23" s="195"/>
    </row>
    <row r="24" spans="1:12" ht="24" x14ac:dyDescent="0.2">
      <c r="A24" s="200" t="s">
        <v>262</v>
      </c>
      <c r="B24" s="200" t="s">
        <v>461</v>
      </c>
      <c r="C24" s="201">
        <f>SUM(C25:C26)</f>
        <v>249559491.56</v>
      </c>
      <c r="D24" s="212"/>
      <c r="E24" s="196"/>
    </row>
    <row r="25" spans="1:12" x14ac:dyDescent="0.2">
      <c r="A25" s="202" t="s">
        <v>263</v>
      </c>
      <c r="B25" s="202" t="s">
        <v>278</v>
      </c>
      <c r="C25" s="203">
        <v>41581892.599999994</v>
      </c>
      <c r="D25" s="212" t="s">
        <v>464</v>
      </c>
      <c r="E25" s="196"/>
    </row>
    <row r="26" spans="1:12" x14ac:dyDescent="0.2">
      <c r="A26" s="202" t="s">
        <v>264</v>
      </c>
      <c r="B26" s="202" t="s">
        <v>279</v>
      </c>
      <c r="C26" s="203">
        <v>207977598.96000001</v>
      </c>
      <c r="D26" s="212" t="s">
        <v>464</v>
      </c>
      <c r="E26" s="196"/>
    </row>
    <row r="27" spans="1:12" x14ac:dyDescent="0.2">
      <c r="A27" s="200" t="s">
        <v>462</v>
      </c>
      <c r="B27" s="200" t="s">
        <v>463</v>
      </c>
      <c r="C27" s="201">
        <f>C28</f>
        <v>1343670</v>
      </c>
      <c r="D27" s="212"/>
      <c r="E27" s="196"/>
    </row>
    <row r="28" spans="1:12" x14ac:dyDescent="0.2">
      <c r="A28" s="200" t="s">
        <v>402</v>
      </c>
      <c r="B28" s="200" t="s">
        <v>403</v>
      </c>
      <c r="C28" s="201">
        <f>C29</f>
        <v>1343670</v>
      </c>
      <c r="D28" s="212"/>
      <c r="E28" s="196"/>
    </row>
    <row r="29" spans="1:12" x14ac:dyDescent="0.2">
      <c r="A29" s="204" t="s">
        <v>404</v>
      </c>
      <c r="B29" s="204" t="s">
        <v>403</v>
      </c>
      <c r="C29" s="205">
        <v>1343670</v>
      </c>
      <c r="D29" s="213" t="s">
        <v>464</v>
      </c>
      <c r="E29" s="197"/>
    </row>
    <row r="30" spans="1:12" ht="30" customHeight="1" x14ac:dyDescent="0.2">
      <c r="A30" s="206"/>
      <c r="B30" s="207" t="s">
        <v>10</v>
      </c>
      <c r="C30" s="208">
        <f>C10+C23+C27</f>
        <v>252560522.58000001</v>
      </c>
      <c r="D30" s="209"/>
      <c r="E30" s="209"/>
    </row>
    <row r="31" spans="1:12" x14ac:dyDescent="0.2">
      <c r="A31" s="34"/>
      <c r="B31" s="34"/>
      <c r="C31" s="34"/>
      <c r="D31" s="35"/>
      <c r="E31" s="35"/>
      <c r="F31" s="35"/>
      <c r="G31" s="35"/>
      <c r="H31" s="26"/>
      <c r="I31" s="143"/>
      <c r="J31" s="144"/>
      <c r="K31" s="145"/>
      <c r="L31" s="145"/>
    </row>
    <row r="32" spans="1:12" x14ac:dyDescent="0.2">
      <c r="A32" s="35"/>
      <c r="B32" s="35"/>
      <c r="C32" s="35"/>
      <c r="D32" s="35"/>
      <c r="E32" s="35"/>
      <c r="F32" s="35"/>
      <c r="G32" s="35"/>
      <c r="H32" s="26"/>
      <c r="I32" s="143"/>
      <c r="J32" s="144"/>
      <c r="K32" s="145"/>
      <c r="L32" s="145"/>
    </row>
    <row r="33" spans="1:12" x14ac:dyDescent="0.2">
      <c r="A33" s="35"/>
      <c r="B33" s="35"/>
      <c r="C33" s="35"/>
      <c r="D33" s="35"/>
      <c r="E33" s="35"/>
      <c r="F33" s="35"/>
      <c r="G33" s="35"/>
      <c r="H33" s="26"/>
      <c r="I33" s="143"/>
      <c r="J33" s="144"/>
      <c r="K33" s="145"/>
      <c r="L33" s="145"/>
    </row>
    <row r="34" spans="1:12" x14ac:dyDescent="0.2">
      <c r="A34" s="35"/>
      <c r="B34" s="35"/>
      <c r="C34" s="35"/>
      <c r="D34" s="35"/>
      <c r="E34" s="35"/>
      <c r="F34" s="35"/>
      <c r="G34" s="35"/>
      <c r="H34" s="26"/>
      <c r="I34" s="143"/>
      <c r="J34" s="144"/>
      <c r="K34" s="145"/>
      <c r="L34" s="145"/>
    </row>
    <row r="35" spans="1:12" x14ac:dyDescent="0.2">
      <c r="A35" s="35"/>
      <c r="B35" s="35"/>
      <c r="C35" s="35"/>
      <c r="D35" s="35"/>
      <c r="E35" s="35"/>
      <c r="F35" s="35"/>
      <c r="G35" s="35"/>
      <c r="H35" s="26"/>
      <c r="I35" s="143"/>
      <c r="J35" s="144"/>
      <c r="K35" s="145"/>
      <c r="L35" s="145"/>
    </row>
    <row r="36" spans="1:12" x14ac:dyDescent="0.2">
      <c r="A36" s="36"/>
      <c r="B36" s="36"/>
      <c r="C36" s="36"/>
      <c r="D36" s="36"/>
      <c r="E36" s="36"/>
      <c r="F36" s="36"/>
      <c r="G36" s="36"/>
      <c r="H36" s="26"/>
      <c r="I36" s="143"/>
      <c r="J36" s="144"/>
      <c r="K36" s="145"/>
      <c r="L36" s="145"/>
    </row>
    <row r="37" spans="1:12" x14ac:dyDescent="0.2">
      <c r="A37" s="36"/>
      <c r="B37" s="36"/>
      <c r="C37" s="36"/>
      <c r="D37" s="36"/>
      <c r="E37" s="36"/>
      <c r="F37" s="36"/>
      <c r="G37" s="36"/>
      <c r="H37" s="26"/>
      <c r="I37" s="143"/>
      <c r="J37" s="144"/>
      <c r="K37" s="145"/>
      <c r="L37" s="145"/>
    </row>
    <row r="38" spans="1:12" x14ac:dyDescent="0.2">
      <c r="A38" s="36"/>
      <c r="B38" s="36"/>
      <c r="C38" s="36"/>
      <c r="D38" s="36"/>
      <c r="E38" s="36"/>
      <c r="F38" s="36"/>
      <c r="G38" s="36"/>
      <c r="H38" s="26"/>
      <c r="I38" s="143"/>
      <c r="J38" s="144"/>
      <c r="K38" s="145"/>
      <c r="L38" s="145"/>
    </row>
    <row r="39" spans="1:12" x14ac:dyDescent="0.2">
      <c r="A39" s="26"/>
      <c r="B39" s="143"/>
      <c r="C39" s="144"/>
      <c r="D39" s="145"/>
      <c r="E39" s="145"/>
    </row>
    <row r="40" spans="1:12" x14ac:dyDescent="0.2">
      <c r="A40" s="26"/>
      <c r="B40" s="143"/>
      <c r="C40" s="144"/>
      <c r="D40" s="145"/>
      <c r="E40" s="145"/>
    </row>
    <row r="41" spans="1:12" x14ac:dyDescent="0.2">
      <c r="A41" s="3"/>
      <c r="B41" s="135"/>
      <c r="C41" s="136"/>
      <c r="D41" s="137"/>
      <c r="E41" s="137"/>
    </row>
    <row r="42" spans="1:12" x14ac:dyDescent="0.2">
      <c r="A42" s="37"/>
      <c r="B42" s="125"/>
      <c r="C42" s="125"/>
      <c r="D42" s="125"/>
      <c r="E42" s="125"/>
    </row>
    <row r="43" spans="1:12" x14ac:dyDescent="0.2">
      <c r="A43" s="293" t="s">
        <v>30</v>
      </c>
      <c r="B43" s="294"/>
      <c r="C43" s="294"/>
      <c r="D43" s="294"/>
      <c r="E43" s="295"/>
    </row>
    <row r="44" spans="1:12" ht="15" customHeight="1" x14ac:dyDescent="0.2">
      <c r="A44" s="264" t="s">
        <v>419</v>
      </c>
      <c r="B44" s="265"/>
      <c r="C44" s="265"/>
      <c r="D44" s="265"/>
      <c r="E44" s="304"/>
    </row>
    <row r="45" spans="1:12" ht="15" customHeight="1" x14ac:dyDescent="0.2">
      <c r="A45" s="264" t="s">
        <v>420</v>
      </c>
      <c r="B45" s="265"/>
      <c r="C45" s="265"/>
      <c r="D45" s="265"/>
      <c r="E45" s="304"/>
    </row>
    <row r="46" spans="1:12" ht="15" customHeight="1" x14ac:dyDescent="0.2">
      <c r="A46" s="264" t="s">
        <v>440</v>
      </c>
      <c r="B46" s="265"/>
      <c r="C46" s="265"/>
      <c r="D46" s="265"/>
      <c r="E46" s="304"/>
    </row>
    <row r="47" spans="1:12" ht="15" customHeight="1" x14ac:dyDescent="0.2">
      <c r="A47" s="297" t="s">
        <v>441</v>
      </c>
      <c r="B47" s="298"/>
      <c r="C47" s="298"/>
      <c r="D47" s="298"/>
      <c r="E47" s="299"/>
    </row>
    <row r="48" spans="1:12" ht="15" customHeight="1" x14ac:dyDescent="0.2">
      <c r="A48" s="268" t="s">
        <v>442</v>
      </c>
      <c r="B48" s="269"/>
      <c r="C48" s="269"/>
      <c r="D48" s="269"/>
      <c r="E48" s="329"/>
    </row>
    <row r="51" spans="1:5" x14ac:dyDescent="0.2">
      <c r="A51" s="37"/>
      <c r="B51" s="37"/>
      <c r="C51" s="37"/>
      <c r="D51" s="37"/>
      <c r="E51" s="37"/>
    </row>
  </sheetData>
  <protectedRanges>
    <protectedRange sqref="I31:K38 B9:D30 B39:D41" name="Rango1_1"/>
  </protectedRanges>
  <mergeCells count="12">
    <mergeCell ref="A44:E44"/>
    <mergeCell ref="A45:E45"/>
    <mergeCell ref="A46:E46"/>
    <mergeCell ref="A47:E47"/>
    <mergeCell ref="A48:E48"/>
    <mergeCell ref="A43:E43"/>
    <mergeCell ref="A2:E2"/>
    <mergeCell ref="A3:E3"/>
    <mergeCell ref="A4:E4"/>
    <mergeCell ref="A6:E6"/>
    <mergeCell ref="A7:B7"/>
    <mergeCell ref="A5:E5"/>
  </mergeCells>
  <printOptions horizontalCentered="1"/>
  <pageMargins left="0.59055118110236227" right="0.59055118110236227" top="0.78740157480314965" bottom="0.59055118110236227" header="0.31496062992125984" footer="0.31496062992125984"/>
  <pageSetup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499984740745262"/>
  </sheetPr>
  <dimension ref="A1:M44"/>
  <sheetViews>
    <sheetView workbookViewId="0">
      <selection activeCell="H21" sqref="H21"/>
    </sheetView>
  </sheetViews>
  <sheetFormatPr baseColWidth="10" defaultRowHeight="14.25" x14ac:dyDescent="0.2"/>
  <cols>
    <col min="1" max="1" width="34.5703125" style="6" customWidth="1"/>
    <col min="2" max="2" width="51.5703125" style="6" customWidth="1"/>
    <col min="3" max="3" width="20.85546875" style="6" customWidth="1"/>
    <col min="4" max="4" width="19.28515625" style="6" customWidth="1"/>
    <col min="5" max="5" width="19" style="6" customWidth="1"/>
    <col min="6" max="16384" width="11.42578125" style="6"/>
  </cols>
  <sheetData>
    <row r="1" spans="1:5" x14ac:dyDescent="0.2">
      <c r="A1" s="3"/>
      <c r="B1" s="3"/>
      <c r="C1" s="3"/>
      <c r="D1" s="3"/>
      <c r="E1" s="5" t="s">
        <v>69</v>
      </c>
    </row>
    <row r="2" spans="1:5" x14ac:dyDescent="0.2">
      <c r="A2" s="273" t="s">
        <v>452</v>
      </c>
      <c r="B2" s="273"/>
      <c r="C2" s="273"/>
      <c r="D2" s="273"/>
      <c r="E2" s="273"/>
    </row>
    <row r="3" spans="1:5" ht="15.75" customHeight="1" x14ac:dyDescent="0.2">
      <c r="A3" s="273" t="s">
        <v>1</v>
      </c>
      <c r="B3" s="273"/>
      <c r="C3" s="273"/>
      <c r="D3" s="273"/>
      <c r="E3" s="273"/>
    </row>
    <row r="4" spans="1:5" x14ac:dyDescent="0.2">
      <c r="A4" s="273" t="s">
        <v>67</v>
      </c>
      <c r="B4" s="273"/>
      <c r="C4" s="273"/>
      <c r="D4" s="273"/>
      <c r="E4" s="273"/>
    </row>
    <row r="5" spans="1:5" x14ac:dyDescent="0.2">
      <c r="A5" s="273" t="s">
        <v>502</v>
      </c>
      <c r="B5" s="273"/>
      <c r="C5" s="273"/>
      <c r="D5" s="273"/>
      <c r="E5" s="273"/>
    </row>
    <row r="6" spans="1:5" x14ac:dyDescent="0.2">
      <c r="A6" s="279" t="s">
        <v>70</v>
      </c>
      <c r="B6" s="279"/>
      <c r="C6" s="279"/>
      <c r="D6" s="279"/>
      <c r="E6" s="279"/>
    </row>
    <row r="7" spans="1:5" x14ac:dyDescent="0.2">
      <c r="A7" s="318"/>
      <c r="B7" s="318"/>
      <c r="C7" s="9"/>
      <c r="D7" s="9"/>
      <c r="E7" s="9"/>
    </row>
    <row r="8" spans="1:5" ht="20.25" customHeight="1" x14ac:dyDescent="0.2">
      <c r="A8" s="10" t="s">
        <v>6</v>
      </c>
      <c r="B8" s="11" t="s">
        <v>7</v>
      </c>
      <c r="C8" s="12" t="s">
        <v>9</v>
      </c>
      <c r="D8" s="12" t="s">
        <v>60</v>
      </c>
      <c r="E8" s="12" t="s">
        <v>26</v>
      </c>
    </row>
    <row r="9" spans="1:5" x14ac:dyDescent="0.2">
      <c r="A9" s="140" t="s">
        <v>402</v>
      </c>
      <c r="B9" s="126" t="s">
        <v>403</v>
      </c>
      <c r="C9" s="33"/>
      <c r="D9" s="216"/>
      <c r="E9" s="121"/>
    </row>
    <row r="10" spans="1:5" ht="27" x14ac:dyDescent="0.2">
      <c r="A10" s="1" t="s">
        <v>478</v>
      </c>
      <c r="B10" s="1" t="s">
        <v>277</v>
      </c>
      <c r="C10" s="214">
        <f>C11</f>
        <v>374608.5</v>
      </c>
      <c r="D10" s="149"/>
      <c r="E10" s="121"/>
    </row>
    <row r="11" spans="1:5" ht="27" x14ac:dyDescent="0.2">
      <c r="A11" s="1" t="s">
        <v>477</v>
      </c>
      <c r="B11" s="1" t="s">
        <v>465</v>
      </c>
      <c r="C11" s="214">
        <f>C12</f>
        <v>374608.5</v>
      </c>
      <c r="D11" s="149"/>
      <c r="E11" s="121"/>
    </row>
    <row r="12" spans="1:5" ht="27" x14ac:dyDescent="0.2">
      <c r="A12" s="2" t="s">
        <v>476</v>
      </c>
      <c r="B12" s="2" t="s">
        <v>466</v>
      </c>
      <c r="C12" s="215">
        <v>374608.5</v>
      </c>
      <c r="D12" s="149" t="s">
        <v>506</v>
      </c>
      <c r="E12" s="121"/>
    </row>
    <row r="13" spans="1:5" ht="27" x14ac:dyDescent="0.2">
      <c r="A13" s="1" t="s">
        <v>475</v>
      </c>
      <c r="B13" s="1" t="s">
        <v>467</v>
      </c>
      <c r="C13" s="214">
        <f>C14+C15</f>
        <v>969061.5</v>
      </c>
      <c r="D13" s="149"/>
      <c r="E13" s="121"/>
    </row>
    <row r="14" spans="1:5" ht="27" x14ac:dyDescent="0.2">
      <c r="A14" s="2" t="s">
        <v>473</v>
      </c>
      <c r="B14" s="2" t="s">
        <v>467</v>
      </c>
      <c r="C14" s="215">
        <v>0</v>
      </c>
      <c r="D14" s="149"/>
      <c r="E14" s="121"/>
    </row>
    <row r="15" spans="1:5" ht="27" x14ac:dyDescent="0.2">
      <c r="A15" s="2" t="s">
        <v>474</v>
      </c>
      <c r="B15" s="2" t="s">
        <v>468</v>
      </c>
      <c r="C15" s="215">
        <v>969061.5</v>
      </c>
      <c r="D15" s="149" t="s">
        <v>506</v>
      </c>
      <c r="E15" s="121"/>
    </row>
    <row r="16" spans="1:5" ht="23.25" customHeight="1" x14ac:dyDescent="0.2">
      <c r="A16" s="217"/>
      <c r="B16" s="218" t="s">
        <v>10</v>
      </c>
      <c r="C16" s="219">
        <f>C10+C13</f>
        <v>1343670</v>
      </c>
      <c r="D16" s="220"/>
      <c r="E16" s="221"/>
    </row>
    <row r="17" spans="1:13" x14ac:dyDescent="0.2">
      <c r="A17" s="34"/>
      <c r="B17" s="34"/>
      <c r="C17" s="34"/>
      <c r="D17" s="35"/>
      <c r="E17" s="35"/>
      <c r="F17" s="35"/>
      <c r="G17" s="35"/>
      <c r="H17" s="35"/>
      <c r="I17" s="26"/>
      <c r="J17" s="143"/>
      <c r="K17" s="144"/>
      <c r="L17" s="145"/>
      <c r="M17" s="145"/>
    </row>
    <row r="18" spans="1:13" x14ac:dyDescent="0.2">
      <c r="A18" s="35"/>
      <c r="B18" s="35"/>
      <c r="C18" s="35"/>
      <c r="D18" s="35"/>
      <c r="E18" s="35"/>
      <c r="F18" s="35"/>
      <c r="G18" s="35"/>
      <c r="H18" s="35"/>
      <c r="I18" s="26"/>
      <c r="J18" s="143"/>
      <c r="K18" s="144"/>
      <c r="L18" s="145"/>
      <c r="M18" s="145"/>
    </row>
    <row r="19" spans="1:13" x14ac:dyDescent="0.2">
      <c r="A19" s="35"/>
      <c r="B19" s="35"/>
      <c r="C19" s="35"/>
      <c r="D19" s="35"/>
      <c r="E19" s="35"/>
      <c r="F19" s="35"/>
      <c r="G19" s="35"/>
      <c r="H19" s="35"/>
      <c r="I19" s="26"/>
      <c r="J19" s="143"/>
      <c r="K19" s="144"/>
      <c r="L19" s="145"/>
      <c r="M19" s="145"/>
    </row>
    <row r="20" spans="1:13" x14ac:dyDescent="0.2">
      <c r="A20" s="35"/>
      <c r="B20" s="35"/>
      <c r="C20" s="35"/>
      <c r="D20" s="35"/>
      <c r="E20" s="35"/>
      <c r="F20" s="35"/>
      <c r="G20" s="35"/>
      <c r="H20" s="35"/>
      <c r="I20" s="26"/>
      <c r="J20" s="143"/>
      <c r="K20" s="144"/>
      <c r="L20" s="145"/>
      <c r="M20" s="145"/>
    </row>
    <row r="21" spans="1:13" x14ac:dyDescent="0.2">
      <c r="A21" s="35"/>
      <c r="B21" s="35"/>
      <c r="C21" s="35"/>
      <c r="D21" s="35"/>
      <c r="E21" s="35"/>
      <c r="F21" s="35"/>
      <c r="G21" s="35"/>
      <c r="H21" s="35"/>
      <c r="I21" s="26"/>
      <c r="J21" s="143"/>
      <c r="K21" s="144"/>
      <c r="L21" s="145"/>
      <c r="M21" s="145"/>
    </row>
    <row r="22" spans="1:13" x14ac:dyDescent="0.2">
      <c r="A22" s="35"/>
      <c r="B22" s="35"/>
      <c r="C22" s="35"/>
      <c r="D22" s="35"/>
      <c r="E22" s="35"/>
      <c r="F22" s="35"/>
      <c r="G22" s="35"/>
      <c r="H22" s="35"/>
      <c r="I22" s="26"/>
      <c r="J22" s="143"/>
      <c r="K22" s="144"/>
      <c r="L22" s="145"/>
      <c r="M22" s="145"/>
    </row>
    <row r="23" spans="1:13" x14ac:dyDescent="0.2">
      <c r="A23" s="35"/>
      <c r="B23" s="35"/>
      <c r="C23" s="35"/>
      <c r="D23" s="35"/>
      <c r="E23" s="35"/>
      <c r="F23" s="35"/>
      <c r="G23" s="35"/>
      <c r="H23" s="35"/>
      <c r="I23" s="26"/>
      <c r="J23" s="143"/>
      <c r="K23" s="144"/>
      <c r="L23" s="145"/>
      <c r="M23" s="145"/>
    </row>
    <row r="24" spans="1:13" x14ac:dyDescent="0.2">
      <c r="A24" s="35"/>
      <c r="B24" s="35"/>
      <c r="C24" s="35"/>
      <c r="D24" s="35"/>
      <c r="E24" s="35"/>
      <c r="F24" s="35"/>
      <c r="G24" s="35"/>
      <c r="H24" s="35"/>
      <c r="I24" s="26"/>
      <c r="J24" s="143"/>
      <c r="K24" s="144"/>
      <c r="L24" s="145"/>
      <c r="M24" s="145"/>
    </row>
    <row r="25" spans="1:13" x14ac:dyDescent="0.2">
      <c r="A25" s="35"/>
      <c r="B25" s="35"/>
      <c r="C25" s="35"/>
      <c r="D25" s="35"/>
      <c r="E25" s="35"/>
      <c r="F25" s="35"/>
      <c r="G25" s="35"/>
      <c r="H25" s="35"/>
      <c r="I25" s="26"/>
      <c r="J25" s="143"/>
      <c r="K25" s="144"/>
      <c r="L25" s="145"/>
      <c r="M25" s="145"/>
    </row>
    <row r="26" spans="1:13" x14ac:dyDescent="0.2">
      <c r="A26" s="36"/>
      <c r="B26" s="36"/>
      <c r="C26" s="36"/>
      <c r="D26" s="36"/>
      <c r="E26" s="36"/>
      <c r="F26" s="36"/>
      <c r="G26" s="36"/>
      <c r="H26" s="36"/>
      <c r="I26" s="26"/>
      <c r="J26" s="143"/>
      <c r="K26" s="144"/>
      <c r="L26" s="145"/>
      <c r="M26" s="145"/>
    </row>
    <row r="27" spans="1:13" x14ac:dyDescent="0.2">
      <c r="A27" s="36"/>
      <c r="B27" s="36"/>
      <c r="C27" s="36"/>
      <c r="D27" s="36"/>
      <c r="E27" s="36"/>
      <c r="F27" s="36"/>
      <c r="G27" s="36"/>
      <c r="H27" s="36"/>
      <c r="I27" s="26"/>
      <c r="J27" s="143"/>
      <c r="K27" s="144"/>
      <c r="L27" s="145"/>
      <c r="M27" s="145"/>
    </row>
    <row r="28" spans="1:13" x14ac:dyDescent="0.2">
      <c r="A28" s="36"/>
      <c r="B28" s="36"/>
      <c r="C28" s="36"/>
      <c r="D28" s="36"/>
      <c r="E28" s="36"/>
      <c r="F28" s="36"/>
      <c r="G28" s="36"/>
      <c r="H28" s="36"/>
      <c r="I28" s="26"/>
      <c r="J28" s="143"/>
      <c r="K28" s="144"/>
      <c r="L28" s="145"/>
      <c r="M28" s="145"/>
    </row>
    <row r="29" spans="1:13" x14ac:dyDescent="0.2">
      <c r="A29" s="3"/>
      <c r="B29" s="135"/>
      <c r="C29" s="136"/>
      <c r="D29" s="137"/>
      <c r="E29" s="137"/>
    </row>
    <row r="30" spans="1:13" x14ac:dyDescent="0.2">
      <c r="A30" s="3"/>
      <c r="B30" s="135"/>
      <c r="C30" s="136"/>
      <c r="D30" s="137"/>
      <c r="E30" s="137"/>
    </row>
    <row r="31" spans="1:13" x14ac:dyDescent="0.2">
      <c r="A31" s="3"/>
      <c r="B31" s="135"/>
      <c r="C31" s="136"/>
      <c r="D31" s="137"/>
      <c r="E31" s="137"/>
    </row>
    <row r="32" spans="1:13" x14ac:dyDescent="0.2">
      <c r="A32" s="3"/>
      <c r="B32" s="135"/>
      <c r="C32" s="136"/>
      <c r="D32" s="137"/>
      <c r="E32" s="137"/>
    </row>
    <row r="33" spans="1:5" x14ac:dyDescent="0.2">
      <c r="A33" s="3"/>
      <c r="B33" s="135"/>
      <c r="C33" s="136"/>
      <c r="D33" s="137"/>
      <c r="E33" s="137"/>
    </row>
    <row r="34" spans="1:5" ht="9" customHeight="1" x14ac:dyDescent="0.2">
      <c r="A34" s="3"/>
      <c r="B34" s="135"/>
      <c r="C34" s="136"/>
      <c r="D34" s="137"/>
      <c r="E34" s="137"/>
    </row>
    <row r="35" spans="1:5" x14ac:dyDescent="0.2">
      <c r="A35" s="37"/>
      <c r="B35" s="125"/>
      <c r="C35" s="125"/>
      <c r="D35" s="125"/>
      <c r="E35" s="125"/>
    </row>
    <row r="36" spans="1:5" x14ac:dyDescent="0.2">
      <c r="A36" s="293" t="s">
        <v>30</v>
      </c>
      <c r="B36" s="294"/>
      <c r="C36" s="294"/>
      <c r="D36" s="294"/>
      <c r="E36" s="295"/>
    </row>
    <row r="37" spans="1:5" ht="15" customHeight="1" x14ac:dyDescent="0.2">
      <c r="A37" s="264" t="s">
        <v>419</v>
      </c>
      <c r="B37" s="265"/>
      <c r="C37" s="265"/>
      <c r="D37" s="265"/>
      <c r="E37" s="304"/>
    </row>
    <row r="38" spans="1:5" ht="15" customHeight="1" x14ac:dyDescent="0.2">
      <c r="A38" s="264" t="s">
        <v>420</v>
      </c>
      <c r="B38" s="265"/>
      <c r="C38" s="265"/>
      <c r="D38" s="265"/>
      <c r="E38" s="304"/>
    </row>
    <row r="39" spans="1:5" ht="17.25" customHeight="1" x14ac:dyDescent="0.2">
      <c r="A39" s="264" t="s">
        <v>440</v>
      </c>
      <c r="B39" s="265"/>
      <c r="C39" s="265"/>
      <c r="D39" s="265"/>
      <c r="E39" s="304"/>
    </row>
    <row r="40" spans="1:5" ht="18" customHeight="1" x14ac:dyDescent="0.2">
      <c r="A40" s="297" t="s">
        <v>441</v>
      </c>
      <c r="B40" s="298"/>
      <c r="C40" s="298"/>
      <c r="D40" s="298"/>
      <c r="E40" s="299"/>
    </row>
    <row r="41" spans="1:5" ht="21" customHeight="1" x14ac:dyDescent="0.2">
      <c r="A41" s="268" t="s">
        <v>442</v>
      </c>
      <c r="B41" s="269"/>
      <c r="C41" s="269"/>
      <c r="D41" s="269"/>
      <c r="E41" s="329"/>
    </row>
    <row r="44" spans="1:5" x14ac:dyDescent="0.2">
      <c r="A44" s="37"/>
      <c r="B44" s="37"/>
      <c r="C44" s="37"/>
      <c r="D44" s="37"/>
      <c r="E44" s="37"/>
    </row>
  </sheetData>
  <protectedRanges>
    <protectedRange sqref="J17:L28 B29:D34 B16:D16" name="Rango1_1"/>
    <protectedRange sqref="B9:D15" name="Rango1_1_2"/>
  </protectedRanges>
  <mergeCells count="12">
    <mergeCell ref="A37:E37"/>
    <mergeCell ref="A38:E38"/>
    <mergeCell ref="A39:E39"/>
    <mergeCell ref="A40:E40"/>
    <mergeCell ref="A41:E41"/>
    <mergeCell ref="A36:E36"/>
    <mergeCell ref="A2:E2"/>
    <mergeCell ref="A3:E3"/>
    <mergeCell ref="A4:E4"/>
    <mergeCell ref="A6:E6"/>
    <mergeCell ref="A7:B7"/>
    <mergeCell ref="A5:E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499984740745262"/>
  </sheetPr>
  <dimension ref="A1:M62"/>
  <sheetViews>
    <sheetView topLeftCell="A13" zoomScaleNormal="100" workbookViewId="0">
      <selection activeCell="H21" sqref="H21"/>
    </sheetView>
  </sheetViews>
  <sheetFormatPr baseColWidth="10" defaultRowHeight="14.25" x14ac:dyDescent="0.2"/>
  <cols>
    <col min="1" max="1" width="12.5703125" style="6" customWidth="1"/>
    <col min="2" max="2" width="74.5703125" style="6" customWidth="1"/>
    <col min="3" max="3" width="18.7109375" style="6" customWidth="1"/>
    <col min="4" max="4" width="18.42578125" style="6" customWidth="1"/>
    <col min="5" max="5" width="37.85546875" style="6" customWidth="1"/>
    <col min="6" max="16384" width="11.42578125" style="6"/>
  </cols>
  <sheetData>
    <row r="1" spans="1:5" ht="15.75" x14ac:dyDescent="0.25">
      <c r="A1" s="3"/>
      <c r="B1" s="3"/>
      <c r="C1" s="3"/>
      <c r="D1" s="3"/>
      <c r="E1" s="248" t="s">
        <v>71</v>
      </c>
    </row>
    <row r="2" spans="1:5" x14ac:dyDescent="0.2">
      <c r="A2" s="273" t="s">
        <v>452</v>
      </c>
      <c r="B2" s="273"/>
      <c r="C2" s="273"/>
      <c r="D2" s="273"/>
      <c r="E2" s="273"/>
    </row>
    <row r="3" spans="1:5" ht="15.75" customHeight="1" x14ac:dyDescent="0.2">
      <c r="A3" s="273" t="s">
        <v>1</v>
      </c>
      <c r="B3" s="273"/>
      <c r="C3" s="273"/>
      <c r="D3" s="273"/>
      <c r="E3" s="273"/>
    </row>
    <row r="4" spans="1:5" x14ac:dyDescent="0.2">
      <c r="A4" s="273" t="s">
        <v>67</v>
      </c>
      <c r="B4" s="273"/>
      <c r="C4" s="273"/>
      <c r="D4" s="273"/>
      <c r="E4" s="273"/>
    </row>
    <row r="5" spans="1:5" x14ac:dyDescent="0.2">
      <c r="A5" s="273" t="s">
        <v>502</v>
      </c>
      <c r="B5" s="273"/>
      <c r="C5" s="273"/>
      <c r="D5" s="273"/>
      <c r="E5" s="273"/>
    </row>
    <row r="6" spans="1:5" x14ac:dyDescent="0.2">
      <c r="A6" s="279" t="s">
        <v>72</v>
      </c>
      <c r="B6" s="279"/>
      <c r="C6" s="279"/>
      <c r="D6" s="279"/>
      <c r="E6" s="279"/>
    </row>
    <row r="7" spans="1:5" x14ac:dyDescent="0.2">
      <c r="A7" s="7"/>
      <c r="B7" s="7"/>
      <c r="C7" s="7"/>
      <c r="D7" s="7"/>
      <c r="E7" s="7"/>
    </row>
    <row r="8" spans="1:5" ht="24.75" customHeight="1" x14ac:dyDescent="0.2">
      <c r="A8" s="330" t="s">
        <v>73</v>
      </c>
      <c r="B8" s="330"/>
      <c r="C8" s="330"/>
      <c r="D8" s="330"/>
      <c r="E8" s="330"/>
    </row>
    <row r="9" spans="1:5" ht="22.5" customHeight="1" x14ac:dyDescent="0.2">
      <c r="A9" s="10" t="s">
        <v>6</v>
      </c>
      <c r="B9" s="10" t="s">
        <v>7</v>
      </c>
      <c r="C9" s="12" t="s">
        <v>9</v>
      </c>
      <c r="D9" s="12" t="s">
        <v>74</v>
      </c>
      <c r="E9" s="12" t="s">
        <v>75</v>
      </c>
    </row>
    <row r="10" spans="1:5" x14ac:dyDescent="0.2">
      <c r="A10" s="114" t="s">
        <v>282</v>
      </c>
      <c r="B10" s="126" t="s">
        <v>285</v>
      </c>
      <c r="C10" s="33">
        <f>C11+C15+C23</f>
        <v>53534035.489999972</v>
      </c>
      <c r="D10" s="128">
        <f>C10/$C$42</f>
        <v>0.83723177752864864</v>
      </c>
      <c r="E10" s="129"/>
    </row>
    <row r="11" spans="1:5" x14ac:dyDescent="0.2">
      <c r="A11" s="114" t="s">
        <v>283</v>
      </c>
      <c r="B11" s="126" t="s">
        <v>286</v>
      </c>
      <c r="C11" s="33">
        <f>SUM(C12:C14)</f>
        <v>26850460.559999976</v>
      </c>
      <c r="D11" s="128">
        <f>C11/$C$42</f>
        <v>0.41992087120558802</v>
      </c>
      <c r="E11" s="129"/>
    </row>
    <row r="12" spans="1:5" x14ac:dyDescent="0.2">
      <c r="A12" s="14" t="s">
        <v>284</v>
      </c>
      <c r="B12" s="28" t="s">
        <v>287</v>
      </c>
      <c r="C12" s="29">
        <v>26739319.939999975</v>
      </c>
      <c r="D12" s="130">
        <f>C12/$C$42</f>
        <v>0.41818271606771096</v>
      </c>
      <c r="E12" s="131"/>
    </row>
    <row r="13" spans="1:5" x14ac:dyDescent="0.2">
      <c r="A13" s="14" t="s">
        <v>396</v>
      </c>
      <c r="B13" s="28" t="s">
        <v>397</v>
      </c>
      <c r="C13" s="29">
        <v>0</v>
      </c>
      <c r="D13" s="130">
        <f>C13/$C$42</f>
        <v>0</v>
      </c>
      <c r="E13" s="132"/>
    </row>
    <row r="14" spans="1:5" x14ac:dyDescent="0.2">
      <c r="A14" s="14" t="s">
        <v>288</v>
      </c>
      <c r="B14" s="28" t="s">
        <v>289</v>
      </c>
      <c r="C14" s="29">
        <v>111140.62</v>
      </c>
      <c r="D14" s="130">
        <f t="shared" ref="D14" si="0">C14/$C$42</f>
        <v>1.7381551378770554E-3</v>
      </c>
      <c r="E14" s="132"/>
    </row>
    <row r="15" spans="1:5" x14ac:dyDescent="0.2">
      <c r="A15" s="114" t="s">
        <v>290</v>
      </c>
      <c r="B15" s="126" t="s">
        <v>291</v>
      </c>
      <c r="C15" s="33">
        <f>SUM(C16:C22)</f>
        <v>20017962.469999999</v>
      </c>
      <c r="D15" s="128">
        <f t="shared" ref="D15:D42" si="1">C15/$C$42</f>
        <v>0.31306577484506176</v>
      </c>
      <c r="E15" s="129"/>
    </row>
    <row r="16" spans="1:5" x14ac:dyDescent="0.2">
      <c r="A16" s="133" t="s">
        <v>292</v>
      </c>
      <c r="B16" s="28" t="s">
        <v>293</v>
      </c>
      <c r="C16" s="29">
        <v>6907796.6800000025</v>
      </c>
      <c r="D16" s="130">
        <f t="shared" si="1"/>
        <v>0.10803270928983544</v>
      </c>
      <c r="E16" s="132"/>
    </row>
    <row r="17" spans="1:5" x14ac:dyDescent="0.2">
      <c r="A17" s="133" t="s">
        <v>294</v>
      </c>
      <c r="B17" s="28" t="s">
        <v>295</v>
      </c>
      <c r="C17" s="29">
        <v>4766</v>
      </c>
      <c r="D17" s="130">
        <f t="shared" si="1"/>
        <v>7.453663104562532E-5</v>
      </c>
      <c r="E17" s="132"/>
    </row>
    <row r="18" spans="1:5" x14ac:dyDescent="0.2">
      <c r="A18" s="14" t="s">
        <v>296</v>
      </c>
      <c r="B18" s="28" t="s">
        <v>297</v>
      </c>
      <c r="C18" s="29">
        <v>1311353.42</v>
      </c>
      <c r="D18" s="130">
        <f t="shared" si="1"/>
        <v>2.0508574493696797E-2</v>
      </c>
      <c r="E18" s="132"/>
    </row>
    <row r="19" spans="1:5" x14ac:dyDescent="0.2">
      <c r="A19" s="14" t="s">
        <v>298</v>
      </c>
      <c r="B19" s="28" t="s">
        <v>299</v>
      </c>
      <c r="C19" s="29">
        <v>227570</v>
      </c>
      <c r="D19" s="130">
        <f t="shared" si="1"/>
        <v>3.5590224773505989E-3</v>
      </c>
      <c r="E19" s="132"/>
    </row>
    <row r="20" spans="1:5" x14ac:dyDescent="0.2">
      <c r="A20" s="14" t="s">
        <v>300</v>
      </c>
      <c r="B20" s="28" t="s">
        <v>301</v>
      </c>
      <c r="C20" s="29">
        <v>8964755.4399999976</v>
      </c>
      <c r="D20" s="130">
        <f t="shared" si="1"/>
        <v>0.14020198670699585</v>
      </c>
      <c r="E20" s="132"/>
    </row>
    <row r="21" spans="1:5" x14ac:dyDescent="0.2">
      <c r="A21" s="14" t="s">
        <v>302</v>
      </c>
      <c r="B21" s="28" t="s">
        <v>303</v>
      </c>
      <c r="C21" s="29">
        <v>277747</v>
      </c>
      <c r="D21" s="130">
        <f t="shared" si="1"/>
        <v>4.3437527618609513E-3</v>
      </c>
      <c r="E21" s="132"/>
    </row>
    <row r="22" spans="1:5" x14ac:dyDescent="0.2">
      <c r="A22" s="14" t="s">
        <v>304</v>
      </c>
      <c r="B22" s="28" t="s">
        <v>305</v>
      </c>
      <c r="C22" s="29">
        <v>2323973.9299999997</v>
      </c>
      <c r="D22" s="130">
        <f t="shared" si="1"/>
        <v>3.6345192484276513E-2</v>
      </c>
      <c r="E22" s="132"/>
    </row>
    <row r="23" spans="1:5" x14ac:dyDescent="0.2">
      <c r="A23" s="114" t="s">
        <v>306</v>
      </c>
      <c r="B23" s="126" t="s">
        <v>307</v>
      </c>
      <c r="C23" s="33">
        <f>SUM(C24:C31)</f>
        <v>6665612.46</v>
      </c>
      <c r="D23" s="128">
        <f t="shared" si="1"/>
        <v>0.10424513147799894</v>
      </c>
      <c r="E23" s="129"/>
    </row>
    <row r="24" spans="1:5" x14ac:dyDescent="0.2">
      <c r="A24" s="14" t="s">
        <v>308</v>
      </c>
      <c r="B24" s="28" t="s">
        <v>309</v>
      </c>
      <c r="C24" s="29">
        <v>3837956.52</v>
      </c>
      <c r="D24" s="130">
        <f t="shared" si="1"/>
        <v>6.0022733760048699E-2</v>
      </c>
      <c r="E24" s="132"/>
    </row>
    <row r="25" spans="1:5" x14ac:dyDescent="0.2">
      <c r="A25" s="14" t="s">
        <v>310</v>
      </c>
      <c r="B25" s="28" t="s">
        <v>311</v>
      </c>
      <c r="C25" s="29">
        <v>69740.989999999991</v>
      </c>
      <c r="D25" s="130">
        <f t="shared" si="1"/>
        <v>1.0906962736858255E-3</v>
      </c>
      <c r="E25" s="132"/>
    </row>
    <row r="26" spans="1:5" x14ac:dyDescent="0.2">
      <c r="A26" s="14" t="s">
        <v>312</v>
      </c>
      <c r="B26" s="28" t="s">
        <v>313</v>
      </c>
      <c r="C26" s="29">
        <v>60000</v>
      </c>
      <c r="D26" s="130">
        <f t="shared" si="1"/>
        <v>9.3835456624790585E-4</v>
      </c>
      <c r="E26" s="132"/>
    </row>
    <row r="27" spans="1:5" x14ac:dyDescent="0.2">
      <c r="A27" s="14" t="s">
        <v>314</v>
      </c>
      <c r="B27" s="28" t="s">
        <v>315</v>
      </c>
      <c r="C27" s="29">
        <v>3903.4</v>
      </c>
      <c r="D27" s="130">
        <f t="shared" si="1"/>
        <v>6.1046220231534599E-5</v>
      </c>
      <c r="E27" s="132"/>
    </row>
    <row r="28" spans="1:5" x14ac:dyDescent="0.2">
      <c r="A28" s="14" t="s">
        <v>398</v>
      </c>
      <c r="B28" s="28" t="s">
        <v>399</v>
      </c>
      <c r="C28" s="29">
        <v>91371</v>
      </c>
      <c r="D28" s="130">
        <f t="shared" si="1"/>
        <v>1.4289732512106233E-3</v>
      </c>
      <c r="E28" s="132"/>
    </row>
    <row r="29" spans="1:5" x14ac:dyDescent="0.2">
      <c r="A29" s="14" t="s">
        <v>316</v>
      </c>
      <c r="B29" s="28" t="s">
        <v>317</v>
      </c>
      <c r="C29" s="29">
        <v>54678.879999999997</v>
      </c>
      <c r="D29" s="130">
        <f t="shared" si="1"/>
        <v>8.5513627875535478E-4</v>
      </c>
      <c r="E29" s="132"/>
    </row>
    <row r="30" spans="1:5" x14ac:dyDescent="0.2">
      <c r="A30" s="14" t="s">
        <v>318</v>
      </c>
      <c r="B30" s="28" t="s">
        <v>319</v>
      </c>
      <c r="C30" s="29">
        <v>1048293.6799999999</v>
      </c>
      <c r="D30" s="130">
        <f t="shared" si="1"/>
        <v>1.6394519356613683E-2</v>
      </c>
      <c r="E30" s="132"/>
    </row>
    <row r="31" spans="1:5" x14ac:dyDescent="0.2">
      <c r="A31" s="14" t="s">
        <v>320</v>
      </c>
      <c r="B31" s="28" t="s">
        <v>321</v>
      </c>
      <c r="C31" s="29">
        <v>1499667.99</v>
      </c>
      <c r="D31" s="130">
        <f t="shared" si="1"/>
        <v>2.3453671771205314E-2</v>
      </c>
      <c r="E31" s="132"/>
    </row>
    <row r="32" spans="1:5" x14ac:dyDescent="0.2">
      <c r="A32" s="114" t="s">
        <v>322</v>
      </c>
      <c r="B32" s="126" t="s">
        <v>280</v>
      </c>
      <c r="C32" s="33">
        <f>C33</f>
        <v>9479800.1300000008</v>
      </c>
      <c r="D32" s="128">
        <f t="shared" si="1"/>
        <v>0.14825689565171654</v>
      </c>
      <c r="E32" s="134"/>
    </row>
    <row r="33" spans="1:13" x14ac:dyDescent="0.2">
      <c r="A33" s="114" t="s">
        <v>323</v>
      </c>
      <c r="B33" s="126" t="s">
        <v>324</v>
      </c>
      <c r="C33" s="33">
        <f>SUM(C34:C35)</f>
        <v>9479800.1300000008</v>
      </c>
      <c r="D33" s="128">
        <f t="shared" si="1"/>
        <v>0.14825689565171654</v>
      </c>
      <c r="E33" s="134"/>
    </row>
    <row r="34" spans="1:13" x14ac:dyDescent="0.2">
      <c r="A34" s="14" t="s">
        <v>325</v>
      </c>
      <c r="B34" s="28" t="s">
        <v>326</v>
      </c>
      <c r="C34" s="29">
        <v>8710969.8300000001</v>
      </c>
      <c r="D34" s="130">
        <f t="shared" si="1"/>
        <v>0.13623297194047074</v>
      </c>
      <c r="E34" s="132"/>
    </row>
    <row r="35" spans="1:13" x14ac:dyDescent="0.2">
      <c r="A35" s="14" t="s">
        <v>327</v>
      </c>
      <c r="B35" s="28" t="s">
        <v>328</v>
      </c>
      <c r="C35" s="29">
        <v>768830.3</v>
      </c>
      <c r="D35" s="130">
        <f t="shared" si="1"/>
        <v>1.2023923711245789E-2</v>
      </c>
      <c r="E35" s="132"/>
    </row>
    <row r="36" spans="1:13" x14ac:dyDescent="0.2">
      <c r="A36" s="114" t="s">
        <v>479</v>
      </c>
      <c r="B36" s="126" t="s">
        <v>480</v>
      </c>
      <c r="C36" s="33">
        <f>C37</f>
        <v>662545.12</v>
      </c>
      <c r="D36" s="128">
        <f t="shared" ref="D36:D38" si="2">C36/$C$42</f>
        <v>1.0361703978287779E-2</v>
      </c>
      <c r="E36" s="134"/>
    </row>
    <row r="37" spans="1:13" x14ac:dyDescent="0.2">
      <c r="A37" s="114" t="s">
        <v>481</v>
      </c>
      <c r="B37" s="126" t="s">
        <v>482</v>
      </c>
      <c r="C37" s="33">
        <f>SUM(C38)</f>
        <v>662545.12</v>
      </c>
      <c r="D37" s="128">
        <f t="shared" si="2"/>
        <v>1.0361703978287779E-2</v>
      </c>
      <c r="E37" s="134"/>
    </row>
    <row r="38" spans="1:13" x14ac:dyDescent="0.2">
      <c r="A38" s="14" t="s">
        <v>483</v>
      </c>
      <c r="B38" s="28" t="s">
        <v>484</v>
      </c>
      <c r="C38" s="29">
        <v>662545.12</v>
      </c>
      <c r="D38" s="130">
        <f t="shared" si="2"/>
        <v>1.0361703978287779E-2</v>
      </c>
      <c r="E38" s="132"/>
    </row>
    <row r="39" spans="1:13" x14ac:dyDescent="0.2">
      <c r="A39" s="114" t="s">
        <v>329</v>
      </c>
      <c r="B39" s="126" t="s">
        <v>330</v>
      </c>
      <c r="C39" s="33">
        <f>C40</f>
        <v>265334</v>
      </c>
      <c r="D39" s="128">
        <f t="shared" si="1"/>
        <v>4.1496228413470306E-3</v>
      </c>
      <c r="E39" s="129"/>
    </row>
    <row r="40" spans="1:13" x14ac:dyDescent="0.2">
      <c r="A40" s="114" t="s">
        <v>331</v>
      </c>
      <c r="B40" s="126" t="s">
        <v>332</v>
      </c>
      <c r="C40" s="33">
        <f>SUM(C41)</f>
        <v>265334</v>
      </c>
      <c r="D40" s="128">
        <f t="shared" si="1"/>
        <v>4.1496228413470306E-3</v>
      </c>
      <c r="E40" s="129"/>
    </row>
    <row r="41" spans="1:13" x14ac:dyDescent="0.2">
      <c r="A41" s="14" t="s">
        <v>333</v>
      </c>
      <c r="B41" s="28" t="s">
        <v>334</v>
      </c>
      <c r="C41" s="29">
        <v>265334</v>
      </c>
      <c r="D41" s="130">
        <f t="shared" si="1"/>
        <v>4.1496228413470306E-3</v>
      </c>
      <c r="E41" s="131"/>
    </row>
    <row r="42" spans="1:13" ht="24.75" customHeight="1" x14ac:dyDescent="0.25">
      <c r="A42" s="249"/>
      <c r="B42" s="250" t="s">
        <v>10</v>
      </c>
      <c r="C42" s="251">
        <f>C10+C32+C36+C39</f>
        <v>63941714.739999972</v>
      </c>
      <c r="D42" s="252">
        <f t="shared" si="1"/>
        <v>1</v>
      </c>
      <c r="E42" s="253"/>
    </row>
    <row r="43" spans="1:13" x14ac:dyDescent="0.2">
      <c r="A43" s="34"/>
      <c r="B43" s="34"/>
      <c r="C43" s="34"/>
      <c r="D43" s="35"/>
      <c r="E43" s="35"/>
      <c r="F43" s="35"/>
      <c r="G43" s="35"/>
      <c r="H43" s="35"/>
      <c r="I43" s="3"/>
      <c r="J43" s="135"/>
      <c r="K43" s="136"/>
      <c r="L43" s="137"/>
      <c r="M43" s="137"/>
    </row>
    <row r="44" spans="1:13" x14ac:dyDescent="0.2">
      <c r="A44" s="35"/>
      <c r="B44" s="35"/>
      <c r="C44" s="35"/>
      <c r="D44" s="35"/>
      <c r="E44" s="35"/>
      <c r="F44" s="35"/>
      <c r="G44" s="35"/>
      <c r="H44" s="35"/>
      <c r="I44" s="3"/>
      <c r="J44" s="135"/>
      <c r="K44" s="136"/>
      <c r="L44" s="137"/>
      <c r="M44" s="137"/>
    </row>
    <row r="45" spans="1:13" x14ac:dyDescent="0.2">
      <c r="A45" s="35"/>
      <c r="B45" s="35"/>
      <c r="C45" s="35"/>
      <c r="D45" s="35"/>
      <c r="E45" s="35"/>
      <c r="F45" s="35"/>
      <c r="G45" s="35"/>
      <c r="H45" s="35"/>
      <c r="I45" s="3"/>
      <c r="J45" s="135"/>
      <c r="K45" s="136"/>
      <c r="L45" s="137"/>
      <c r="M45" s="137"/>
    </row>
    <row r="46" spans="1:13" x14ac:dyDescent="0.2">
      <c r="A46" s="35"/>
      <c r="B46" s="35"/>
      <c r="C46" s="35"/>
      <c r="D46" s="35"/>
      <c r="E46" s="35"/>
      <c r="F46" s="35"/>
      <c r="G46" s="35"/>
      <c r="H46" s="35"/>
      <c r="I46" s="3"/>
      <c r="J46" s="135"/>
      <c r="K46" s="136"/>
      <c r="L46" s="137"/>
      <c r="M46" s="137"/>
    </row>
    <row r="47" spans="1:13" x14ac:dyDescent="0.2">
      <c r="A47" s="36"/>
      <c r="B47" s="36"/>
      <c r="C47" s="36"/>
      <c r="D47" s="36"/>
      <c r="E47" s="36"/>
      <c r="F47" s="36"/>
      <c r="G47" s="36"/>
      <c r="H47" s="36"/>
      <c r="I47" s="3"/>
      <c r="J47" s="135"/>
      <c r="K47" s="136"/>
      <c r="L47" s="137"/>
      <c r="M47" s="137"/>
    </row>
    <row r="48" spans="1:13" x14ac:dyDescent="0.2">
      <c r="A48" s="36"/>
      <c r="B48" s="36"/>
      <c r="C48" s="36"/>
      <c r="D48" s="36"/>
      <c r="E48" s="36"/>
      <c r="F48" s="36"/>
      <c r="G48" s="36"/>
      <c r="H48" s="36"/>
      <c r="I48" s="3"/>
      <c r="J48" s="135"/>
      <c r="K48" s="136"/>
      <c r="L48" s="137"/>
      <c r="M48" s="137"/>
    </row>
    <row r="49" spans="1:13" x14ac:dyDescent="0.2">
      <c r="A49" s="36"/>
      <c r="B49" s="36"/>
      <c r="C49" s="36"/>
      <c r="D49" s="36"/>
      <c r="E49" s="36"/>
      <c r="F49" s="36"/>
      <c r="G49" s="36"/>
      <c r="H49" s="36"/>
      <c r="I49" s="3"/>
      <c r="J49" s="135"/>
      <c r="K49" s="136"/>
      <c r="L49" s="137"/>
      <c r="M49" s="137"/>
    </row>
    <row r="50" spans="1:13" x14ac:dyDescent="0.2">
      <c r="A50" s="3"/>
      <c r="B50" s="135"/>
      <c r="C50" s="136"/>
      <c r="D50" s="137"/>
      <c r="E50" s="137"/>
    </row>
    <row r="51" spans="1:13" x14ac:dyDescent="0.2">
      <c r="A51" s="3"/>
      <c r="B51" s="135"/>
      <c r="C51" s="136"/>
      <c r="D51" s="137"/>
      <c r="E51" s="137"/>
    </row>
    <row r="52" spans="1:13" x14ac:dyDescent="0.2">
      <c r="A52" s="3"/>
      <c r="B52" s="135"/>
      <c r="C52" s="136"/>
      <c r="D52" s="137"/>
      <c r="E52" s="137"/>
    </row>
    <row r="53" spans="1:13" x14ac:dyDescent="0.2">
      <c r="A53" s="3"/>
      <c r="B53" s="135"/>
      <c r="C53" s="136"/>
      <c r="D53" s="137"/>
      <c r="E53" s="137"/>
    </row>
    <row r="54" spans="1:13" x14ac:dyDescent="0.2">
      <c r="A54" s="37"/>
      <c r="B54" s="125"/>
      <c r="C54" s="125"/>
      <c r="D54" s="125"/>
      <c r="E54" s="125"/>
    </row>
    <row r="55" spans="1:13" x14ac:dyDescent="0.2">
      <c r="A55" s="293" t="s">
        <v>30</v>
      </c>
      <c r="B55" s="294"/>
      <c r="C55" s="294"/>
      <c r="D55" s="294"/>
      <c r="E55" s="295"/>
    </row>
    <row r="56" spans="1:13" ht="15" customHeight="1" x14ac:dyDescent="0.2">
      <c r="A56" s="264" t="s">
        <v>419</v>
      </c>
      <c r="B56" s="265"/>
      <c r="C56" s="265"/>
      <c r="D56" s="265"/>
      <c r="E56" s="304"/>
    </row>
    <row r="57" spans="1:13" ht="15" customHeight="1" x14ac:dyDescent="0.2">
      <c r="A57" s="264" t="s">
        <v>420</v>
      </c>
      <c r="B57" s="265"/>
      <c r="C57" s="265"/>
      <c r="D57" s="265"/>
      <c r="E57" s="304"/>
    </row>
    <row r="58" spans="1:13" ht="15" customHeight="1" x14ac:dyDescent="0.2">
      <c r="A58" s="264" t="s">
        <v>437</v>
      </c>
      <c r="B58" s="265"/>
      <c r="C58" s="265"/>
      <c r="D58" s="265"/>
      <c r="E58" s="304"/>
    </row>
    <row r="59" spans="1:13" ht="15" customHeight="1" x14ac:dyDescent="0.2">
      <c r="A59" s="264" t="s">
        <v>438</v>
      </c>
      <c r="B59" s="265"/>
      <c r="C59" s="265"/>
      <c r="D59" s="265"/>
      <c r="E59" s="304"/>
    </row>
    <row r="60" spans="1:13" ht="15" customHeight="1" x14ac:dyDescent="0.2">
      <c r="A60" s="268" t="s">
        <v>439</v>
      </c>
      <c r="B60" s="269"/>
      <c r="C60" s="269"/>
      <c r="D60" s="269"/>
      <c r="E60" s="329"/>
    </row>
    <row r="61" spans="1:13" x14ac:dyDescent="0.2">
      <c r="A61" s="122"/>
      <c r="B61" s="122"/>
      <c r="C61" s="138"/>
      <c r="D61" s="139"/>
      <c r="E61" s="139"/>
    </row>
    <row r="62" spans="1:13" x14ac:dyDescent="0.2">
      <c r="A62" s="122"/>
      <c r="B62" s="122"/>
      <c r="C62" s="138"/>
      <c r="D62" s="139"/>
      <c r="E62" s="139"/>
    </row>
  </sheetData>
  <protectedRanges>
    <protectedRange sqref="B50:D53 J43:L49 B10:C42" name="Rango1_1"/>
    <protectedRange sqref="D10:D42" name="Rango1_1_2_1"/>
  </protectedRanges>
  <mergeCells count="12">
    <mergeCell ref="A56:E56"/>
    <mergeCell ref="A57:E57"/>
    <mergeCell ref="A58:E58"/>
    <mergeCell ref="A59:E59"/>
    <mergeCell ref="A60:E60"/>
    <mergeCell ref="A55:E55"/>
    <mergeCell ref="A2:E2"/>
    <mergeCell ref="A3:E3"/>
    <mergeCell ref="A4:E4"/>
    <mergeCell ref="A6:E6"/>
    <mergeCell ref="A8:E8"/>
    <mergeCell ref="A5:E5"/>
  </mergeCells>
  <printOptions horizontalCentered="1"/>
  <pageMargins left="0.59055118110236227" right="0.59055118110236227" top="0.78740157480314965" bottom="0.39370078740157483" header="0.31496062992125984" footer="0.31496062992125984"/>
  <pageSetup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499984740745262"/>
  </sheetPr>
  <dimension ref="A1:P44"/>
  <sheetViews>
    <sheetView zoomScaleNormal="100" workbookViewId="0">
      <selection activeCell="H21" sqref="H21"/>
    </sheetView>
  </sheetViews>
  <sheetFormatPr baseColWidth="10" defaultRowHeight="14.25" x14ac:dyDescent="0.2"/>
  <cols>
    <col min="1" max="1" width="22.42578125" style="6" customWidth="1"/>
    <col min="2" max="2" width="40.5703125" style="6" customWidth="1"/>
    <col min="3" max="3" width="17.140625" style="6" customWidth="1"/>
    <col min="4" max="4" width="16.5703125" style="6" customWidth="1"/>
    <col min="5" max="5" width="15.5703125" style="6" customWidth="1"/>
    <col min="6" max="6" width="14.28515625" style="6" customWidth="1"/>
    <col min="7" max="7" width="15.5703125" style="6" customWidth="1"/>
    <col min="8" max="16384" width="11.42578125" style="6"/>
  </cols>
  <sheetData>
    <row r="1" spans="1:7" x14ac:dyDescent="0.2">
      <c r="A1" s="3"/>
      <c r="B1" s="3"/>
      <c r="C1" s="3"/>
      <c r="D1" s="3"/>
      <c r="E1" s="4"/>
      <c r="F1" s="308" t="s">
        <v>76</v>
      </c>
      <c r="G1" s="308"/>
    </row>
    <row r="2" spans="1:7" x14ac:dyDescent="0.2">
      <c r="A2" s="273" t="s">
        <v>452</v>
      </c>
      <c r="B2" s="273"/>
      <c r="C2" s="273"/>
      <c r="D2" s="273"/>
      <c r="E2" s="273"/>
      <c r="F2" s="273"/>
      <c r="G2" s="273"/>
    </row>
    <row r="3" spans="1:7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7" x14ac:dyDescent="0.2">
      <c r="A4" s="273" t="s">
        <v>77</v>
      </c>
      <c r="B4" s="273"/>
      <c r="C4" s="273"/>
      <c r="D4" s="273"/>
      <c r="E4" s="273"/>
      <c r="F4" s="273"/>
      <c r="G4" s="273"/>
    </row>
    <row r="5" spans="1:7" x14ac:dyDescent="0.2">
      <c r="A5" s="273" t="s">
        <v>502</v>
      </c>
      <c r="B5" s="273"/>
      <c r="C5" s="273"/>
      <c r="D5" s="273"/>
      <c r="E5" s="273"/>
      <c r="F5" s="273"/>
      <c r="G5" s="273"/>
    </row>
    <row r="6" spans="1:7" x14ac:dyDescent="0.2">
      <c r="A6" s="279" t="s">
        <v>78</v>
      </c>
      <c r="B6" s="279"/>
      <c r="C6" s="279"/>
      <c r="D6" s="279"/>
      <c r="E6" s="279"/>
      <c r="F6" s="279"/>
      <c r="G6" s="279"/>
    </row>
    <row r="7" spans="1:7" x14ac:dyDescent="0.2">
      <c r="A7" s="318"/>
      <c r="B7" s="318"/>
      <c r="C7" s="9"/>
      <c r="D7" s="9"/>
      <c r="E7" s="9"/>
    </row>
    <row r="8" spans="1:7" ht="22.5" customHeight="1" x14ac:dyDescent="0.2">
      <c r="A8" s="10" t="s">
        <v>6</v>
      </c>
      <c r="B8" s="10" t="s">
        <v>7</v>
      </c>
      <c r="C8" s="12" t="s">
        <v>79</v>
      </c>
      <c r="D8" s="12" t="s">
        <v>80</v>
      </c>
      <c r="E8" s="12" t="s">
        <v>81</v>
      </c>
      <c r="F8" s="12" t="s">
        <v>8</v>
      </c>
      <c r="G8" s="12" t="s">
        <v>60</v>
      </c>
    </row>
    <row r="9" spans="1:7" x14ac:dyDescent="0.2">
      <c r="A9" s="114" t="s">
        <v>336</v>
      </c>
      <c r="B9" s="126" t="s">
        <v>337</v>
      </c>
      <c r="C9" s="33">
        <f t="shared" ref="C9:D11" si="0">C10</f>
        <v>54982681.980000004</v>
      </c>
      <c r="D9" s="33">
        <f t="shared" si="0"/>
        <v>54982681.980000004</v>
      </c>
      <c r="E9" s="33">
        <f>D9-C9</f>
        <v>0</v>
      </c>
      <c r="F9" s="114"/>
      <c r="G9" s="114"/>
    </row>
    <row r="10" spans="1:7" x14ac:dyDescent="0.2">
      <c r="A10" s="114" t="s">
        <v>335</v>
      </c>
      <c r="B10" s="126" t="s">
        <v>279</v>
      </c>
      <c r="C10" s="33">
        <f t="shared" si="0"/>
        <v>54982681.980000004</v>
      </c>
      <c r="D10" s="33">
        <f t="shared" si="0"/>
        <v>54982681.980000004</v>
      </c>
      <c r="E10" s="33">
        <f t="shared" ref="E10:E23" si="1">D10-C10</f>
        <v>0</v>
      </c>
      <c r="F10" s="114"/>
      <c r="G10" s="114"/>
    </row>
    <row r="11" spans="1:7" x14ac:dyDescent="0.2">
      <c r="A11" s="114" t="s">
        <v>338</v>
      </c>
      <c r="B11" s="126" t="s">
        <v>279</v>
      </c>
      <c r="C11" s="33">
        <f t="shared" si="0"/>
        <v>54982681.980000004</v>
      </c>
      <c r="D11" s="33">
        <f t="shared" si="0"/>
        <v>54982681.980000004</v>
      </c>
      <c r="E11" s="33">
        <f t="shared" si="1"/>
        <v>0</v>
      </c>
      <c r="F11" s="114"/>
      <c r="G11" s="114"/>
    </row>
    <row r="12" spans="1:7" x14ac:dyDescent="0.2">
      <c r="A12" s="114" t="s">
        <v>339</v>
      </c>
      <c r="B12" s="126" t="s">
        <v>279</v>
      </c>
      <c r="C12" s="33">
        <f>C13+C15</f>
        <v>54982681.980000004</v>
      </c>
      <c r="D12" s="33">
        <f>D13+D15</f>
        <v>54982681.980000004</v>
      </c>
      <c r="E12" s="33">
        <f t="shared" si="1"/>
        <v>0</v>
      </c>
      <c r="F12" s="114"/>
      <c r="G12" s="114"/>
    </row>
    <row r="13" spans="1:7" ht="24" x14ac:dyDescent="0.2">
      <c r="A13" s="127" t="s">
        <v>340</v>
      </c>
      <c r="B13" s="126" t="s">
        <v>341</v>
      </c>
      <c r="C13" s="33">
        <f>SUM(C14)</f>
        <v>23490753.379999999</v>
      </c>
      <c r="D13" s="33">
        <f>SUM(D14)</f>
        <v>23490753.379999999</v>
      </c>
      <c r="E13" s="33">
        <f t="shared" si="1"/>
        <v>0</v>
      </c>
      <c r="F13" s="114"/>
      <c r="G13" s="114"/>
    </row>
    <row r="14" spans="1:7" ht="24" x14ac:dyDescent="0.2">
      <c r="A14" s="120" t="s">
        <v>344</v>
      </c>
      <c r="B14" s="28" t="s">
        <v>345</v>
      </c>
      <c r="C14" s="29">
        <v>23490753.379999999</v>
      </c>
      <c r="D14" s="29">
        <v>23490753.379999999</v>
      </c>
      <c r="E14" s="29">
        <f t="shared" si="1"/>
        <v>0</v>
      </c>
      <c r="F14" s="14"/>
      <c r="G14" s="14"/>
    </row>
    <row r="15" spans="1:7" ht="24" x14ac:dyDescent="0.2">
      <c r="A15" s="127" t="s">
        <v>342</v>
      </c>
      <c r="B15" s="126" t="s">
        <v>343</v>
      </c>
      <c r="C15" s="33">
        <f>C16+C21</f>
        <v>31491928.600000001</v>
      </c>
      <c r="D15" s="33">
        <f>D16+D21</f>
        <v>31491928.600000001</v>
      </c>
      <c r="E15" s="33">
        <f t="shared" si="1"/>
        <v>0</v>
      </c>
      <c r="F15" s="114"/>
      <c r="G15" s="114"/>
    </row>
    <row r="16" spans="1:7" ht="24" x14ac:dyDescent="0.2">
      <c r="A16" s="127" t="s">
        <v>346</v>
      </c>
      <c r="B16" s="126" t="s">
        <v>345</v>
      </c>
      <c r="C16" s="33">
        <f>SUM(C17:C20)</f>
        <v>30775135.690000001</v>
      </c>
      <c r="D16" s="33">
        <f>SUM(D17:D20)</f>
        <v>30775135.690000001</v>
      </c>
      <c r="E16" s="33">
        <f t="shared" si="1"/>
        <v>0</v>
      </c>
      <c r="F16" s="114"/>
      <c r="G16" s="114"/>
    </row>
    <row r="17" spans="1:16" ht="24" x14ac:dyDescent="0.2">
      <c r="A17" s="120" t="s">
        <v>347</v>
      </c>
      <c r="B17" s="28" t="s">
        <v>348</v>
      </c>
      <c r="C17" s="29">
        <v>16364630.060000001</v>
      </c>
      <c r="D17" s="29">
        <v>16364630.060000001</v>
      </c>
      <c r="E17" s="29">
        <f t="shared" si="1"/>
        <v>0</v>
      </c>
      <c r="F17" s="14"/>
      <c r="G17" s="14"/>
    </row>
    <row r="18" spans="1:16" ht="24" x14ac:dyDescent="0.2">
      <c r="A18" s="120" t="s">
        <v>349</v>
      </c>
      <c r="B18" s="28" t="s">
        <v>350</v>
      </c>
      <c r="C18" s="29">
        <v>1822862.43</v>
      </c>
      <c r="D18" s="29">
        <v>1822862.43</v>
      </c>
      <c r="E18" s="29">
        <f t="shared" si="1"/>
        <v>0</v>
      </c>
      <c r="F18" s="14"/>
      <c r="G18" s="14"/>
    </row>
    <row r="19" spans="1:16" ht="24" x14ac:dyDescent="0.2">
      <c r="A19" s="120" t="s">
        <v>351</v>
      </c>
      <c r="B19" s="28" t="s">
        <v>352</v>
      </c>
      <c r="C19" s="29">
        <v>3156450.86</v>
      </c>
      <c r="D19" s="29">
        <v>3156450.86</v>
      </c>
      <c r="E19" s="29">
        <f t="shared" si="1"/>
        <v>0</v>
      </c>
      <c r="F19" s="14"/>
      <c r="G19" s="14"/>
    </row>
    <row r="20" spans="1:16" ht="24" x14ac:dyDescent="0.2">
      <c r="A20" s="120" t="s">
        <v>353</v>
      </c>
      <c r="B20" s="28" t="s">
        <v>354</v>
      </c>
      <c r="C20" s="29">
        <v>9431192.3399999999</v>
      </c>
      <c r="D20" s="29">
        <v>9431192.3399999999</v>
      </c>
      <c r="E20" s="29">
        <f t="shared" si="1"/>
        <v>0</v>
      </c>
      <c r="F20" s="14"/>
      <c r="G20" s="14"/>
    </row>
    <row r="21" spans="1:16" ht="24" x14ac:dyDescent="0.2">
      <c r="A21" s="127" t="s">
        <v>355</v>
      </c>
      <c r="B21" s="126" t="s">
        <v>356</v>
      </c>
      <c r="C21" s="33">
        <f>SUM(C22:C23)</f>
        <v>716792.90999999992</v>
      </c>
      <c r="D21" s="33">
        <f>SUM(D22:D23)</f>
        <v>716792.90999999992</v>
      </c>
      <c r="E21" s="33">
        <f t="shared" si="1"/>
        <v>0</v>
      </c>
      <c r="F21" s="114"/>
      <c r="G21" s="114"/>
    </row>
    <row r="22" spans="1:16" ht="24" x14ac:dyDescent="0.2">
      <c r="A22" s="120" t="s">
        <v>357</v>
      </c>
      <c r="B22" s="28" t="s">
        <v>358</v>
      </c>
      <c r="C22" s="29">
        <v>-495877.57</v>
      </c>
      <c r="D22" s="29">
        <v>-495877.57</v>
      </c>
      <c r="E22" s="29">
        <f t="shared" si="1"/>
        <v>0</v>
      </c>
      <c r="F22" s="14"/>
      <c r="G22" s="14"/>
    </row>
    <row r="23" spans="1:16" ht="24" x14ac:dyDescent="0.2">
      <c r="A23" s="120" t="s">
        <v>359</v>
      </c>
      <c r="B23" s="28" t="s">
        <v>360</v>
      </c>
      <c r="C23" s="29">
        <v>1212670.48</v>
      </c>
      <c r="D23" s="29">
        <v>1212670.48</v>
      </c>
      <c r="E23" s="29">
        <f t="shared" si="1"/>
        <v>0</v>
      </c>
      <c r="F23" s="14"/>
      <c r="G23" s="14"/>
    </row>
    <row r="24" spans="1:16" ht="22.5" customHeight="1" x14ac:dyDescent="0.2">
      <c r="A24" s="222"/>
      <c r="B24" s="207" t="s">
        <v>10</v>
      </c>
      <c r="C24" s="208">
        <f>C9</f>
        <v>54982681.980000004</v>
      </c>
      <c r="D24" s="208">
        <f t="shared" ref="D24" si="2">D9</f>
        <v>54982681.980000004</v>
      </c>
      <c r="E24" s="208">
        <f>D24-C24</f>
        <v>0</v>
      </c>
      <c r="F24" s="222"/>
      <c r="G24" s="222"/>
    </row>
    <row r="25" spans="1:16" x14ac:dyDescent="0.2">
      <c r="A25" s="34"/>
      <c r="B25" s="34"/>
      <c r="C25" s="34"/>
      <c r="D25" s="35"/>
      <c r="E25" s="35"/>
      <c r="F25" s="35"/>
      <c r="G25" s="35"/>
      <c r="H25" s="35"/>
      <c r="I25" s="35"/>
      <c r="J25" s="37"/>
      <c r="K25" s="122"/>
      <c r="L25" s="123"/>
      <c r="M25" s="124"/>
      <c r="N25" s="124"/>
      <c r="O25" s="37"/>
      <c r="P25" s="37"/>
    </row>
    <row r="26" spans="1:16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7"/>
      <c r="K26" s="122"/>
      <c r="L26" s="123"/>
      <c r="M26" s="124"/>
      <c r="N26" s="124"/>
      <c r="O26" s="37"/>
      <c r="P26" s="37"/>
    </row>
    <row r="27" spans="1:16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7"/>
      <c r="K27" s="122"/>
      <c r="L27" s="123"/>
      <c r="M27" s="124"/>
      <c r="N27" s="124"/>
      <c r="O27" s="37"/>
      <c r="P27" s="37"/>
    </row>
    <row r="28" spans="1:16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7"/>
      <c r="K28" s="122"/>
      <c r="L28" s="123"/>
      <c r="M28" s="124"/>
      <c r="N28" s="124"/>
      <c r="O28" s="37"/>
      <c r="P28" s="37"/>
    </row>
    <row r="29" spans="1:16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7"/>
      <c r="K29" s="122"/>
      <c r="L29" s="123"/>
      <c r="M29" s="124"/>
      <c r="N29" s="124"/>
      <c r="O29" s="37"/>
      <c r="P29" s="37"/>
    </row>
    <row r="30" spans="1:16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7"/>
      <c r="K30" s="122"/>
      <c r="L30" s="123"/>
      <c r="M30" s="124"/>
      <c r="N30" s="124"/>
      <c r="O30" s="37"/>
      <c r="P30" s="37"/>
    </row>
    <row r="31" spans="1:16" x14ac:dyDescent="0.2">
      <c r="A31" s="37"/>
      <c r="B31" s="122"/>
      <c r="C31" s="123"/>
      <c r="D31" s="124"/>
      <c r="E31" s="124"/>
      <c r="F31" s="37"/>
      <c r="G31" s="37"/>
    </row>
    <row r="32" spans="1:16" x14ac:dyDescent="0.2">
      <c r="A32" s="37"/>
      <c r="B32" s="122"/>
      <c r="C32" s="123"/>
      <c r="D32" s="124"/>
      <c r="E32" s="124"/>
      <c r="F32" s="37"/>
      <c r="G32" s="37"/>
    </row>
    <row r="33" spans="1:7" x14ac:dyDescent="0.2">
      <c r="A33" s="37"/>
      <c r="B33" s="122"/>
      <c r="C33" s="123"/>
      <c r="D33" s="124"/>
      <c r="E33" s="124"/>
      <c r="F33" s="37"/>
      <c r="G33" s="37"/>
    </row>
    <row r="34" spans="1:7" x14ac:dyDescent="0.2">
      <c r="A34" s="37"/>
      <c r="B34" s="122"/>
      <c r="C34" s="123"/>
      <c r="D34" s="124"/>
      <c r="E34" s="124"/>
      <c r="F34" s="37"/>
      <c r="G34" s="37"/>
    </row>
    <row r="35" spans="1:7" x14ac:dyDescent="0.2">
      <c r="A35" s="37"/>
      <c r="B35" s="122"/>
      <c r="C35" s="123"/>
      <c r="D35" s="124"/>
      <c r="E35" s="124"/>
      <c r="F35" s="37"/>
      <c r="G35" s="37"/>
    </row>
    <row r="36" spans="1:7" x14ac:dyDescent="0.2">
      <c r="A36" s="37"/>
      <c r="B36" s="125"/>
      <c r="C36" s="125"/>
      <c r="D36" s="125"/>
      <c r="E36" s="125"/>
      <c r="F36" s="37"/>
      <c r="G36" s="37"/>
    </row>
    <row r="37" spans="1:7" x14ac:dyDescent="0.2">
      <c r="A37" s="293" t="s">
        <v>30</v>
      </c>
      <c r="B37" s="294"/>
      <c r="C37" s="294"/>
      <c r="D37" s="294"/>
      <c r="E37" s="294"/>
      <c r="F37" s="294"/>
      <c r="G37" s="295"/>
    </row>
    <row r="38" spans="1:7" ht="20.25" customHeight="1" x14ac:dyDescent="0.2">
      <c r="A38" s="262" t="s">
        <v>429</v>
      </c>
      <c r="B38" s="263"/>
      <c r="C38" s="263"/>
      <c r="D38" s="263"/>
      <c r="E38" s="263"/>
      <c r="F38" s="263"/>
      <c r="G38" s="303"/>
    </row>
    <row r="39" spans="1:7" ht="19.5" customHeight="1" x14ac:dyDescent="0.2">
      <c r="A39" s="264" t="s">
        <v>430</v>
      </c>
      <c r="B39" s="265"/>
      <c r="C39" s="265"/>
      <c r="D39" s="265"/>
      <c r="E39" s="265"/>
      <c r="F39" s="265"/>
      <c r="G39" s="304"/>
    </row>
    <row r="40" spans="1:7" ht="22.5" customHeight="1" x14ac:dyDescent="0.2">
      <c r="A40" s="331" t="s">
        <v>431</v>
      </c>
      <c r="B40" s="332"/>
      <c r="C40" s="332"/>
      <c r="D40" s="332"/>
      <c r="E40" s="332"/>
      <c r="F40" s="332"/>
      <c r="G40" s="333"/>
    </row>
    <row r="41" spans="1:7" ht="19.5" customHeight="1" x14ac:dyDescent="0.2">
      <c r="A41" s="264" t="s">
        <v>432</v>
      </c>
      <c r="B41" s="265"/>
      <c r="C41" s="265"/>
      <c r="D41" s="265"/>
      <c r="E41" s="265"/>
      <c r="F41" s="265"/>
      <c r="G41" s="304"/>
    </row>
    <row r="42" spans="1:7" ht="20.25" customHeight="1" x14ac:dyDescent="0.2">
      <c r="A42" s="264" t="s">
        <v>433</v>
      </c>
      <c r="B42" s="265"/>
      <c r="C42" s="265"/>
      <c r="D42" s="265"/>
      <c r="E42" s="265"/>
      <c r="F42" s="265"/>
      <c r="G42" s="304"/>
    </row>
    <row r="43" spans="1:7" ht="23.25" customHeight="1" x14ac:dyDescent="0.2">
      <c r="A43" s="264" t="s">
        <v>436</v>
      </c>
      <c r="B43" s="265"/>
      <c r="C43" s="265"/>
      <c r="D43" s="265"/>
      <c r="E43" s="265"/>
      <c r="F43" s="265"/>
      <c r="G43" s="304"/>
    </row>
    <row r="44" spans="1:7" ht="15" customHeight="1" x14ac:dyDescent="0.2">
      <c r="A44" s="268" t="s">
        <v>435</v>
      </c>
      <c r="B44" s="269"/>
      <c r="C44" s="269"/>
      <c r="D44" s="269"/>
      <c r="E44" s="269"/>
      <c r="F44" s="269"/>
      <c r="G44" s="329"/>
    </row>
  </sheetData>
  <protectedRanges>
    <protectedRange sqref="K25:M30 B31:D35 B9:E24" name="Rango1_1"/>
  </protectedRanges>
  <mergeCells count="15">
    <mergeCell ref="A43:G43"/>
    <mergeCell ref="A44:G44"/>
    <mergeCell ref="A37:G37"/>
    <mergeCell ref="A38:G38"/>
    <mergeCell ref="A39:G39"/>
    <mergeCell ref="A40:G40"/>
    <mergeCell ref="A41:G41"/>
    <mergeCell ref="A42:G42"/>
    <mergeCell ref="A7:B7"/>
    <mergeCell ref="F1:G1"/>
    <mergeCell ref="A2:G2"/>
    <mergeCell ref="A3:G3"/>
    <mergeCell ref="A4:G4"/>
    <mergeCell ref="A6:G6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</sheetPr>
  <dimension ref="A1:H47"/>
  <sheetViews>
    <sheetView topLeftCell="A13" zoomScaleNormal="100" workbookViewId="0">
      <selection activeCell="H21" sqref="H21"/>
    </sheetView>
  </sheetViews>
  <sheetFormatPr baseColWidth="10" defaultRowHeight="14.25" x14ac:dyDescent="0.2"/>
  <cols>
    <col min="1" max="1" width="23.85546875" style="6" customWidth="1"/>
    <col min="2" max="2" width="34.5703125" style="6" customWidth="1"/>
    <col min="3" max="3" width="17.140625" style="6" customWidth="1"/>
    <col min="4" max="4" width="16.5703125" style="6" customWidth="1"/>
    <col min="5" max="6" width="15.5703125" style="6" customWidth="1"/>
    <col min="7" max="7" width="25.28515625" style="6" customWidth="1"/>
    <col min="8" max="16384" width="11.42578125" style="6"/>
  </cols>
  <sheetData>
    <row r="1" spans="1:7" x14ac:dyDescent="0.2">
      <c r="A1" s="3"/>
      <c r="B1" s="3"/>
      <c r="C1" s="3"/>
      <c r="D1" s="3"/>
      <c r="E1" s="4"/>
      <c r="F1" s="308" t="s">
        <v>82</v>
      </c>
      <c r="G1" s="308"/>
    </row>
    <row r="2" spans="1:7" x14ac:dyDescent="0.2">
      <c r="A2" s="273" t="s">
        <v>452</v>
      </c>
      <c r="B2" s="273"/>
      <c r="C2" s="273"/>
      <c r="D2" s="273"/>
      <c r="E2" s="273"/>
      <c r="F2" s="273"/>
      <c r="G2" s="273"/>
    </row>
    <row r="3" spans="1:7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7" x14ac:dyDescent="0.2">
      <c r="A4" s="273" t="s">
        <v>77</v>
      </c>
      <c r="B4" s="273"/>
      <c r="C4" s="273"/>
      <c r="D4" s="273"/>
      <c r="E4" s="273"/>
      <c r="F4" s="273"/>
      <c r="G4" s="273"/>
    </row>
    <row r="5" spans="1:7" x14ac:dyDescent="0.2">
      <c r="A5" s="273" t="s">
        <v>502</v>
      </c>
      <c r="B5" s="273"/>
      <c r="C5" s="273"/>
      <c r="D5" s="273"/>
      <c r="E5" s="273"/>
      <c r="F5" s="273"/>
      <c r="G5" s="273"/>
    </row>
    <row r="6" spans="1:7" x14ac:dyDescent="0.2">
      <c r="A6" s="279" t="s">
        <v>83</v>
      </c>
      <c r="B6" s="279"/>
      <c r="C6" s="279"/>
      <c r="D6" s="279"/>
      <c r="E6" s="279"/>
      <c r="F6" s="279"/>
      <c r="G6" s="279"/>
    </row>
    <row r="7" spans="1:7" x14ac:dyDescent="0.2">
      <c r="A7" s="318"/>
      <c r="B7" s="318"/>
      <c r="C7" s="9"/>
      <c r="D7" s="9"/>
      <c r="E7" s="9"/>
    </row>
    <row r="8" spans="1:7" ht="22.5" customHeight="1" x14ac:dyDescent="0.2">
      <c r="A8" s="10" t="s">
        <v>6</v>
      </c>
      <c r="B8" s="11" t="s">
        <v>7</v>
      </c>
      <c r="C8" s="12" t="s">
        <v>79</v>
      </c>
      <c r="D8" s="12" t="s">
        <v>80</v>
      </c>
      <c r="E8" s="12" t="s">
        <v>81</v>
      </c>
      <c r="F8" s="12" t="s">
        <v>8</v>
      </c>
      <c r="G8" s="12" t="s">
        <v>60</v>
      </c>
    </row>
    <row r="9" spans="1:7" x14ac:dyDescent="0.2">
      <c r="A9" s="114" t="s">
        <v>361</v>
      </c>
      <c r="B9" s="223" t="s">
        <v>362</v>
      </c>
      <c r="C9" s="33">
        <f>C10+C16+C20</f>
        <v>-13339082.160000002</v>
      </c>
      <c r="D9" s="33">
        <f>D10+D16+D20</f>
        <v>-13377616.170000004</v>
      </c>
      <c r="E9" s="33">
        <f>D9-C9</f>
        <v>-38534.010000001639</v>
      </c>
      <c r="F9" s="114"/>
      <c r="G9" s="114"/>
    </row>
    <row r="10" spans="1:7" x14ac:dyDescent="0.2">
      <c r="A10" s="116" t="s">
        <v>363</v>
      </c>
      <c r="B10" s="117" t="s">
        <v>364</v>
      </c>
      <c r="C10" s="33">
        <f t="shared" ref="C10:D11" si="0">C11</f>
        <v>-4888703.6800000034</v>
      </c>
      <c r="D10" s="33">
        <f t="shared" si="0"/>
        <v>-4927237.6900000051</v>
      </c>
      <c r="E10" s="33">
        <f t="shared" ref="E10:E25" si="1">D10-C10</f>
        <v>-38534.010000001639</v>
      </c>
      <c r="F10" s="227"/>
      <c r="G10" s="229"/>
    </row>
    <row r="11" spans="1:7" x14ac:dyDescent="0.2">
      <c r="A11" s="116" t="s">
        <v>365</v>
      </c>
      <c r="B11" s="117" t="s">
        <v>364</v>
      </c>
      <c r="C11" s="33">
        <f t="shared" si="0"/>
        <v>-4888703.6800000034</v>
      </c>
      <c r="D11" s="33">
        <f t="shared" si="0"/>
        <v>-4927237.6900000051</v>
      </c>
      <c r="E11" s="33">
        <f t="shared" si="1"/>
        <v>-38534.010000001639</v>
      </c>
      <c r="F11" s="227"/>
      <c r="G11" s="229"/>
    </row>
    <row r="12" spans="1:7" x14ac:dyDescent="0.2">
      <c r="A12" s="116" t="s">
        <v>366</v>
      </c>
      <c r="B12" s="117" t="s">
        <v>364</v>
      </c>
      <c r="C12" s="33">
        <f>SUM(C13:C15)</f>
        <v>-4888703.6800000034</v>
      </c>
      <c r="D12" s="33">
        <f>SUM(D13:D15)</f>
        <v>-4927237.6900000051</v>
      </c>
      <c r="E12" s="33">
        <f t="shared" si="1"/>
        <v>-38534.010000001639</v>
      </c>
      <c r="F12" s="227"/>
      <c r="G12" s="229"/>
    </row>
    <row r="13" spans="1:7" x14ac:dyDescent="0.2">
      <c r="A13" s="118" t="s">
        <v>367</v>
      </c>
      <c r="B13" s="119" t="s">
        <v>341</v>
      </c>
      <c r="C13" s="29">
        <v>23218257.699999999</v>
      </c>
      <c r="D13" s="29">
        <v>23204724.689999998</v>
      </c>
      <c r="E13" s="29">
        <f>D13-C13</f>
        <v>-13533.010000001639</v>
      </c>
      <c r="F13" s="230"/>
      <c r="G13" s="231"/>
    </row>
    <row r="14" spans="1:7" x14ac:dyDescent="0.2">
      <c r="A14" s="120" t="s">
        <v>368</v>
      </c>
      <c r="B14" s="15" t="s">
        <v>343</v>
      </c>
      <c r="C14" s="29">
        <v>-36595274.43</v>
      </c>
      <c r="D14" s="29">
        <v>-36603024.43</v>
      </c>
      <c r="E14" s="29">
        <f t="shared" ref="E14:E15" si="2">D14-C14</f>
        <v>-7750</v>
      </c>
      <c r="F14" s="230"/>
      <c r="G14" s="231"/>
    </row>
    <row r="15" spans="1:7" x14ac:dyDescent="0.2">
      <c r="A15" s="120" t="s">
        <v>369</v>
      </c>
      <c r="B15" s="15" t="s">
        <v>360</v>
      </c>
      <c r="C15" s="29">
        <v>8488313.049999997</v>
      </c>
      <c r="D15" s="29">
        <v>8471062.049999997</v>
      </c>
      <c r="E15" s="29">
        <f t="shared" si="2"/>
        <v>-17251</v>
      </c>
      <c r="F15" s="230"/>
      <c r="G15" s="231"/>
    </row>
    <row r="16" spans="1:7" x14ac:dyDescent="0.2">
      <c r="A16" s="116" t="s">
        <v>370</v>
      </c>
      <c r="B16" s="117" t="s">
        <v>371</v>
      </c>
      <c r="C16" s="33">
        <f t="shared" ref="C16:D17" si="3">C17</f>
        <v>3674914.48</v>
      </c>
      <c r="D16" s="33">
        <f t="shared" si="3"/>
        <v>3674914.48</v>
      </c>
      <c r="E16" s="33">
        <f t="shared" si="1"/>
        <v>0</v>
      </c>
      <c r="F16" s="227"/>
      <c r="G16" s="224"/>
    </row>
    <row r="17" spans="1:8" x14ac:dyDescent="0.2">
      <c r="A17" s="116" t="s">
        <v>372</v>
      </c>
      <c r="B17" s="117" t="s">
        <v>373</v>
      </c>
      <c r="C17" s="33">
        <f t="shared" si="3"/>
        <v>3674914.48</v>
      </c>
      <c r="D17" s="33">
        <f t="shared" si="3"/>
        <v>3674914.48</v>
      </c>
      <c r="E17" s="33">
        <f t="shared" si="1"/>
        <v>0</v>
      </c>
      <c r="F17" s="227"/>
      <c r="G17" s="224"/>
    </row>
    <row r="18" spans="1:8" x14ac:dyDescent="0.2">
      <c r="A18" s="116" t="s">
        <v>374</v>
      </c>
      <c r="B18" s="117" t="s">
        <v>373</v>
      </c>
      <c r="C18" s="33">
        <f>SUM(C19)</f>
        <v>3674914.48</v>
      </c>
      <c r="D18" s="33">
        <f>SUM(D19)</f>
        <v>3674914.48</v>
      </c>
      <c r="E18" s="33">
        <f t="shared" si="1"/>
        <v>0</v>
      </c>
      <c r="F18" s="227"/>
      <c r="G18" s="224"/>
    </row>
    <row r="19" spans="1:8" x14ac:dyDescent="0.2">
      <c r="A19" s="120" t="s">
        <v>375</v>
      </c>
      <c r="B19" s="15" t="s">
        <v>341</v>
      </c>
      <c r="C19" s="29">
        <v>3674914.48</v>
      </c>
      <c r="D19" s="29">
        <v>3674914.48</v>
      </c>
      <c r="E19" s="29">
        <f t="shared" si="1"/>
        <v>0</v>
      </c>
      <c r="F19" s="148"/>
      <c r="G19" s="14"/>
    </row>
    <row r="20" spans="1:8" ht="24" x14ac:dyDescent="0.2">
      <c r="A20" s="114" t="s">
        <v>376</v>
      </c>
      <c r="B20" s="115" t="s">
        <v>377</v>
      </c>
      <c r="C20" s="33">
        <f t="shared" ref="C20:D21" si="4">C21</f>
        <v>-12125292.959999999</v>
      </c>
      <c r="D20" s="33">
        <f t="shared" si="4"/>
        <v>-12125292.959999999</v>
      </c>
      <c r="E20" s="33">
        <f t="shared" si="1"/>
        <v>0</v>
      </c>
      <c r="F20" s="228"/>
      <c r="G20" s="225"/>
    </row>
    <row r="21" spans="1:8" x14ac:dyDescent="0.2">
      <c r="A21" s="114" t="s">
        <v>378</v>
      </c>
      <c r="B21" s="115" t="s">
        <v>379</v>
      </c>
      <c r="C21" s="33">
        <f t="shared" si="4"/>
        <v>-12125292.959999999</v>
      </c>
      <c r="D21" s="33">
        <f t="shared" si="4"/>
        <v>-12125292.959999999</v>
      </c>
      <c r="E21" s="33">
        <f t="shared" si="1"/>
        <v>0</v>
      </c>
      <c r="F21" s="228"/>
      <c r="G21" s="225"/>
    </row>
    <row r="22" spans="1:8" x14ac:dyDescent="0.2">
      <c r="A22" s="114" t="s">
        <v>380</v>
      </c>
      <c r="B22" s="115" t="s">
        <v>379</v>
      </c>
      <c r="C22" s="33">
        <f>SUM(C23:C25)</f>
        <v>-12125292.959999999</v>
      </c>
      <c r="D22" s="33">
        <f>SUM(D23:D25)</f>
        <v>-12125292.959999999</v>
      </c>
      <c r="E22" s="33">
        <f t="shared" si="1"/>
        <v>0</v>
      </c>
      <c r="F22" s="228"/>
      <c r="G22" s="225"/>
    </row>
    <row r="23" spans="1:8" x14ac:dyDescent="0.2">
      <c r="A23" s="120" t="s">
        <v>381</v>
      </c>
      <c r="B23" s="15" t="s">
        <v>343</v>
      </c>
      <c r="C23" s="29">
        <v>-12233582.82</v>
      </c>
      <c r="D23" s="29">
        <v>-12233582.82</v>
      </c>
      <c r="E23" s="29">
        <f t="shared" si="1"/>
        <v>0</v>
      </c>
      <c r="F23" s="14"/>
      <c r="G23" s="14"/>
    </row>
    <row r="24" spans="1:8" x14ac:dyDescent="0.2">
      <c r="A24" s="120" t="s">
        <v>382</v>
      </c>
      <c r="B24" s="15" t="s">
        <v>360</v>
      </c>
      <c r="C24" s="121">
        <v>-114996.94</v>
      </c>
      <c r="D24" s="121">
        <v>-114996.94</v>
      </c>
      <c r="E24" s="121">
        <f t="shared" si="1"/>
        <v>0</v>
      </c>
      <c r="F24" s="14"/>
      <c r="G24" s="14"/>
    </row>
    <row r="25" spans="1:8" x14ac:dyDescent="0.2">
      <c r="A25" s="120" t="s">
        <v>383</v>
      </c>
      <c r="B25" s="15" t="s">
        <v>384</v>
      </c>
      <c r="C25" s="121">
        <v>223286.8</v>
      </c>
      <c r="D25" s="121">
        <v>223286.8</v>
      </c>
      <c r="E25" s="121">
        <f t="shared" si="1"/>
        <v>0</v>
      </c>
      <c r="F25" s="14"/>
      <c r="G25" s="14"/>
    </row>
    <row r="26" spans="1:8" ht="28.5" customHeight="1" x14ac:dyDescent="0.2">
      <c r="A26" s="222"/>
      <c r="B26" s="226" t="s">
        <v>10</v>
      </c>
      <c r="C26" s="208">
        <f>C10+C16+C20</f>
        <v>-13339082.160000002</v>
      </c>
      <c r="D26" s="208">
        <f>D10+D16+D20</f>
        <v>-13377616.170000004</v>
      </c>
      <c r="E26" s="208">
        <f>E10+E16+E20</f>
        <v>-38534.010000001639</v>
      </c>
      <c r="F26" s="222"/>
      <c r="G26" s="222"/>
    </row>
    <row r="27" spans="1:8" x14ac:dyDescent="0.2">
      <c r="A27" s="34"/>
      <c r="B27" s="34"/>
      <c r="C27" s="34"/>
      <c r="D27" s="35"/>
      <c r="E27" s="35"/>
      <c r="F27" s="35"/>
      <c r="G27" s="35"/>
      <c r="H27" s="35"/>
    </row>
    <row r="28" spans="1:8" x14ac:dyDescent="0.2">
      <c r="A28" s="35"/>
      <c r="B28" s="35"/>
      <c r="C28" s="35"/>
      <c r="D28" s="35"/>
      <c r="E28" s="35"/>
      <c r="F28" s="35"/>
      <c r="G28" s="35"/>
      <c r="H28" s="35"/>
    </row>
    <row r="29" spans="1:8" x14ac:dyDescent="0.2">
      <c r="A29" s="35"/>
      <c r="B29" s="35"/>
      <c r="C29" s="35"/>
      <c r="D29" s="35"/>
      <c r="E29" s="35"/>
      <c r="F29" s="35"/>
      <c r="G29" s="35"/>
      <c r="H29" s="35"/>
    </row>
    <row r="30" spans="1:8" x14ac:dyDescent="0.2">
      <c r="A30" s="35"/>
      <c r="B30" s="35"/>
      <c r="C30" s="35"/>
      <c r="D30" s="35"/>
      <c r="E30" s="35"/>
      <c r="F30" s="35"/>
      <c r="G30" s="35"/>
      <c r="H30" s="35"/>
    </row>
    <row r="31" spans="1:8" x14ac:dyDescent="0.2">
      <c r="A31" s="36"/>
      <c r="B31" s="36"/>
      <c r="C31" s="36"/>
      <c r="D31" s="36"/>
      <c r="E31" s="36"/>
      <c r="F31" s="36"/>
      <c r="G31" s="36"/>
      <c r="H31" s="36"/>
    </row>
    <row r="32" spans="1:8" x14ac:dyDescent="0.2">
      <c r="A32" s="36"/>
      <c r="B32" s="36"/>
      <c r="C32" s="36"/>
      <c r="D32" s="36"/>
      <c r="E32" s="36"/>
      <c r="F32" s="36"/>
      <c r="G32" s="36"/>
      <c r="H32" s="36"/>
    </row>
    <row r="33" spans="1:8" x14ac:dyDescent="0.2">
      <c r="A33" s="36"/>
      <c r="B33" s="36"/>
      <c r="C33" s="36"/>
      <c r="D33" s="36"/>
      <c r="E33" s="36"/>
      <c r="F33" s="36"/>
      <c r="G33" s="36"/>
      <c r="H33" s="36"/>
    </row>
    <row r="34" spans="1:8" x14ac:dyDescent="0.2">
      <c r="A34" s="37"/>
      <c r="B34" s="122"/>
      <c r="C34" s="123"/>
      <c r="D34" s="124"/>
      <c r="E34" s="124"/>
      <c r="F34" s="37"/>
      <c r="G34" s="37"/>
    </row>
    <row r="35" spans="1:8" x14ac:dyDescent="0.2">
      <c r="A35" s="37"/>
      <c r="B35" s="122"/>
      <c r="C35" s="123"/>
      <c r="D35" s="124"/>
      <c r="E35" s="124"/>
      <c r="F35" s="37"/>
      <c r="G35" s="37"/>
    </row>
    <row r="36" spans="1:8" x14ac:dyDescent="0.2">
      <c r="A36" s="37"/>
      <c r="B36" s="122"/>
      <c r="C36" s="123"/>
      <c r="D36" s="124"/>
      <c r="E36" s="124"/>
      <c r="F36" s="37"/>
      <c r="G36" s="37"/>
    </row>
    <row r="37" spans="1:8" x14ac:dyDescent="0.2">
      <c r="A37" s="37"/>
      <c r="B37" s="122"/>
      <c r="C37" s="123"/>
      <c r="D37" s="124"/>
      <c r="E37" s="124"/>
      <c r="F37" s="37"/>
      <c r="G37" s="37"/>
    </row>
    <row r="38" spans="1:8" x14ac:dyDescent="0.2">
      <c r="A38" s="37"/>
      <c r="B38" s="122"/>
      <c r="C38" s="123"/>
      <c r="D38" s="124"/>
      <c r="E38" s="124"/>
      <c r="F38" s="37"/>
      <c r="G38" s="37"/>
    </row>
    <row r="39" spans="1:8" x14ac:dyDescent="0.2">
      <c r="A39" s="37"/>
      <c r="B39" s="125"/>
      <c r="C39" s="125"/>
      <c r="D39" s="125"/>
      <c r="E39" s="125"/>
      <c r="F39" s="37"/>
      <c r="G39" s="37"/>
    </row>
    <row r="40" spans="1:8" x14ac:dyDescent="0.2">
      <c r="A40" s="293" t="s">
        <v>30</v>
      </c>
      <c r="B40" s="294"/>
      <c r="C40" s="294"/>
      <c r="D40" s="294"/>
      <c r="E40" s="294"/>
      <c r="F40" s="294"/>
      <c r="G40" s="295"/>
    </row>
    <row r="41" spans="1:8" ht="15" customHeight="1" x14ac:dyDescent="0.2">
      <c r="A41" s="262" t="s">
        <v>429</v>
      </c>
      <c r="B41" s="263"/>
      <c r="C41" s="263"/>
      <c r="D41" s="263"/>
      <c r="E41" s="263"/>
      <c r="F41" s="263"/>
      <c r="G41" s="303"/>
    </row>
    <row r="42" spans="1:8" ht="15" customHeight="1" x14ac:dyDescent="0.2">
      <c r="A42" s="264" t="s">
        <v>430</v>
      </c>
      <c r="B42" s="265"/>
      <c r="C42" s="265"/>
      <c r="D42" s="265"/>
      <c r="E42" s="265"/>
      <c r="F42" s="265"/>
      <c r="G42" s="304"/>
    </row>
    <row r="43" spans="1:8" ht="15" customHeight="1" x14ac:dyDescent="0.2">
      <c r="A43" s="331" t="s">
        <v>431</v>
      </c>
      <c r="B43" s="332"/>
      <c r="C43" s="332"/>
      <c r="D43" s="332"/>
      <c r="E43" s="332"/>
      <c r="F43" s="332"/>
      <c r="G43" s="333"/>
    </row>
    <row r="44" spans="1:8" ht="15" customHeight="1" x14ac:dyDescent="0.2">
      <c r="A44" s="264" t="s">
        <v>432</v>
      </c>
      <c r="B44" s="265"/>
      <c r="C44" s="265"/>
      <c r="D44" s="265"/>
      <c r="E44" s="265"/>
      <c r="F44" s="265"/>
      <c r="G44" s="304"/>
    </row>
    <row r="45" spans="1:8" ht="15" customHeight="1" x14ac:dyDescent="0.2">
      <c r="A45" s="264" t="s">
        <v>433</v>
      </c>
      <c r="B45" s="265"/>
      <c r="C45" s="265"/>
      <c r="D45" s="265"/>
      <c r="E45" s="265"/>
      <c r="F45" s="265"/>
      <c r="G45" s="304"/>
    </row>
    <row r="46" spans="1:8" ht="25.5" customHeight="1" x14ac:dyDescent="0.2">
      <c r="A46" s="264" t="s">
        <v>434</v>
      </c>
      <c r="B46" s="265"/>
      <c r="C46" s="265"/>
      <c r="D46" s="265"/>
      <c r="E46" s="265"/>
      <c r="F46" s="265"/>
      <c r="G46" s="304"/>
    </row>
    <row r="47" spans="1:8" ht="15" customHeight="1" x14ac:dyDescent="0.2">
      <c r="A47" s="268" t="s">
        <v>435</v>
      </c>
      <c r="B47" s="269"/>
      <c r="C47" s="269"/>
      <c r="D47" s="269"/>
      <c r="E47" s="269"/>
      <c r="F47" s="269"/>
      <c r="G47" s="329"/>
    </row>
  </sheetData>
  <protectedRanges>
    <protectedRange sqref="B34:D38 B9 B13:B26 C9:E26 F16:G18 F20:G22" name="Rango1_1"/>
    <protectedRange sqref="B10:B12 F10:G15" name="Rango1_1_1_1"/>
  </protectedRanges>
  <mergeCells count="15">
    <mergeCell ref="A46:G46"/>
    <mergeCell ref="A47:G47"/>
    <mergeCell ref="A40:G40"/>
    <mergeCell ref="A41:G41"/>
    <mergeCell ref="A42:G42"/>
    <mergeCell ref="A43:G43"/>
    <mergeCell ref="A44:G44"/>
    <mergeCell ref="A45:G45"/>
    <mergeCell ref="A7:B7"/>
    <mergeCell ref="F1:G1"/>
    <mergeCell ref="A2:G2"/>
    <mergeCell ref="A3:G3"/>
    <mergeCell ref="A4:G4"/>
    <mergeCell ref="A6:G6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70" orientation="landscape" r:id="rId1"/>
  <rowBreaks count="1" manualBreakCount="1">
    <brk id="3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499984740745262"/>
  </sheetPr>
  <dimension ref="A1:D56"/>
  <sheetViews>
    <sheetView zoomScaleNormal="100" workbookViewId="0">
      <selection activeCell="H21" sqref="H21"/>
    </sheetView>
  </sheetViews>
  <sheetFormatPr baseColWidth="10" defaultRowHeight="14.25" x14ac:dyDescent="0.2"/>
  <cols>
    <col min="1" max="1" width="49.140625" style="48" customWidth="1"/>
    <col min="2" max="2" width="49.5703125" style="48" customWidth="1"/>
    <col min="3" max="3" width="19" style="48" customWidth="1"/>
    <col min="4" max="4" width="18.85546875" style="48" customWidth="1"/>
    <col min="5" max="16384" width="11.42578125" style="48"/>
  </cols>
  <sheetData>
    <row r="1" spans="1:4" x14ac:dyDescent="0.2">
      <c r="A1" s="47"/>
      <c r="B1" s="47"/>
      <c r="C1" s="47"/>
      <c r="D1" s="49" t="s">
        <v>84</v>
      </c>
    </row>
    <row r="2" spans="1:4" x14ac:dyDescent="0.2">
      <c r="A2" s="273" t="s">
        <v>452</v>
      </c>
      <c r="B2" s="273"/>
      <c r="C2" s="273"/>
      <c r="D2" s="273"/>
    </row>
    <row r="3" spans="1:4" ht="15.75" customHeight="1" x14ac:dyDescent="0.2">
      <c r="A3" s="336" t="s">
        <v>1</v>
      </c>
      <c r="B3" s="336"/>
      <c r="C3" s="336"/>
      <c r="D3" s="336"/>
    </row>
    <row r="4" spans="1:4" x14ac:dyDescent="0.2">
      <c r="A4" s="336" t="s">
        <v>85</v>
      </c>
      <c r="B4" s="336"/>
      <c r="C4" s="336"/>
      <c r="D4" s="336"/>
    </row>
    <row r="5" spans="1:4" x14ac:dyDescent="0.2">
      <c r="A5" s="336" t="s">
        <v>502</v>
      </c>
      <c r="B5" s="336"/>
      <c r="C5" s="336"/>
      <c r="D5" s="336"/>
    </row>
    <row r="6" spans="1:4" x14ac:dyDescent="0.2">
      <c r="A6" s="337" t="s">
        <v>4</v>
      </c>
      <c r="B6" s="337"/>
      <c r="C6" s="337"/>
      <c r="D6" s="337"/>
    </row>
    <row r="7" spans="1:4" x14ac:dyDescent="0.2">
      <c r="A7" s="338" t="s">
        <v>86</v>
      </c>
      <c r="B7" s="338"/>
      <c r="C7" s="80"/>
      <c r="D7" s="80"/>
    </row>
    <row r="8" spans="1:4" ht="22.5" customHeight="1" x14ac:dyDescent="0.2">
      <c r="A8" s="81" t="s">
        <v>6</v>
      </c>
      <c r="B8" s="82" t="s">
        <v>87</v>
      </c>
      <c r="C8" s="83">
        <v>2023</v>
      </c>
      <c r="D8" s="83">
        <v>2022</v>
      </c>
    </row>
    <row r="9" spans="1:4" s="50" customFormat="1" ht="21" customHeight="1" x14ac:dyDescent="0.25">
      <c r="A9" s="334" t="s">
        <v>88</v>
      </c>
      <c r="B9" s="335"/>
      <c r="C9" s="84">
        <f>C10</f>
        <v>139510.64000000001</v>
      </c>
      <c r="D9" s="85">
        <f>D10</f>
        <v>15856</v>
      </c>
    </row>
    <row r="10" spans="1:4" x14ac:dyDescent="0.2">
      <c r="A10" s="232" t="s">
        <v>405</v>
      </c>
      <c r="B10" s="232" t="s">
        <v>341</v>
      </c>
      <c r="C10" s="233">
        <f>C11+C13</f>
        <v>139510.64000000001</v>
      </c>
      <c r="D10" s="233">
        <f>D11+D13</f>
        <v>15856</v>
      </c>
    </row>
    <row r="11" spans="1:4" x14ac:dyDescent="0.2">
      <c r="A11" s="86" t="s">
        <v>406</v>
      </c>
      <c r="B11" s="86" t="s">
        <v>407</v>
      </c>
      <c r="C11" s="87">
        <f>C12</f>
        <v>15856</v>
      </c>
      <c r="D11" s="88">
        <f>D12</f>
        <v>15856</v>
      </c>
    </row>
    <row r="12" spans="1:4" x14ac:dyDescent="0.2">
      <c r="A12" s="89" t="s">
        <v>408</v>
      </c>
      <c r="B12" s="92" t="s">
        <v>409</v>
      </c>
      <c r="C12" s="90">
        <v>15856</v>
      </c>
      <c r="D12" s="90">
        <v>15856</v>
      </c>
    </row>
    <row r="13" spans="1:4" x14ac:dyDescent="0.2">
      <c r="A13" s="86" t="s">
        <v>485</v>
      </c>
      <c r="B13" s="86" t="s">
        <v>487</v>
      </c>
      <c r="C13" s="91">
        <f>C14</f>
        <v>123654.64000000001</v>
      </c>
      <c r="D13" s="91">
        <f>D14</f>
        <v>0</v>
      </c>
    </row>
    <row r="14" spans="1:4" x14ac:dyDescent="0.2">
      <c r="A14" s="89" t="s">
        <v>486</v>
      </c>
      <c r="B14" s="92" t="s">
        <v>409</v>
      </c>
      <c r="C14" s="93">
        <v>123654.64000000001</v>
      </c>
      <c r="D14" s="94">
        <v>0</v>
      </c>
    </row>
    <row r="15" spans="1:4" ht="20.25" customHeight="1" x14ac:dyDescent="0.2">
      <c r="A15" s="334" t="s">
        <v>385</v>
      </c>
      <c r="B15" s="335"/>
      <c r="C15" s="95">
        <f>C16+C26+C32</f>
        <v>48283751.600000009</v>
      </c>
      <c r="D15" s="96">
        <f>D16+D26+D32</f>
        <v>402052.2</v>
      </c>
    </row>
    <row r="16" spans="1:4" x14ac:dyDescent="0.2">
      <c r="A16" s="232" t="s">
        <v>386</v>
      </c>
      <c r="B16" s="232" t="s">
        <v>341</v>
      </c>
      <c r="C16" s="233">
        <f>C17+C19+C23</f>
        <v>4508766.6599999974</v>
      </c>
      <c r="D16" s="233">
        <f>D17+D19</f>
        <v>183364.09000000003</v>
      </c>
    </row>
    <row r="17" spans="1:4" x14ac:dyDescent="0.2">
      <c r="A17" s="86" t="s">
        <v>387</v>
      </c>
      <c r="B17" s="86" t="s">
        <v>388</v>
      </c>
      <c r="C17" s="97">
        <f>C18</f>
        <v>103488.07999999996</v>
      </c>
      <c r="D17" s="97">
        <f>D18</f>
        <v>45793.82</v>
      </c>
    </row>
    <row r="18" spans="1:4" x14ac:dyDescent="0.2">
      <c r="A18" s="98" t="s">
        <v>389</v>
      </c>
      <c r="B18" s="98" t="s">
        <v>390</v>
      </c>
      <c r="C18" s="99">
        <v>103488.07999999996</v>
      </c>
      <c r="D18" s="99">
        <v>45793.82</v>
      </c>
    </row>
    <row r="19" spans="1:4" x14ac:dyDescent="0.2">
      <c r="A19" s="86" t="s">
        <v>410</v>
      </c>
      <c r="B19" s="86" t="s">
        <v>407</v>
      </c>
      <c r="C19" s="97">
        <f>SUM(C20:C22)</f>
        <v>4102339.299999997</v>
      </c>
      <c r="D19" s="97">
        <f>SUM(D20:D22)</f>
        <v>137570.27000000002</v>
      </c>
    </row>
    <row r="20" spans="1:4" x14ac:dyDescent="0.2">
      <c r="A20" s="98" t="s">
        <v>411</v>
      </c>
      <c r="B20" s="98" t="s">
        <v>412</v>
      </c>
      <c r="C20" s="99">
        <v>4102339.299999997</v>
      </c>
      <c r="D20" s="99">
        <v>132319</v>
      </c>
    </row>
    <row r="21" spans="1:4" x14ac:dyDescent="0.2">
      <c r="A21" s="98" t="s">
        <v>413</v>
      </c>
      <c r="B21" s="98" t="s">
        <v>469</v>
      </c>
      <c r="C21" s="99">
        <v>0</v>
      </c>
      <c r="D21" s="99">
        <v>64.510000000000005</v>
      </c>
    </row>
    <row r="22" spans="1:4" x14ac:dyDescent="0.2">
      <c r="A22" s="98" t="s">
        <v>414</v>
      </c>
      <c r="B22" s="98" t="s">
        <v>501</v>
      </c>
      <c r="C22" s="99">
        <v>0</v>
      </c>
      <c r="D22" s="99">
        <v>5186.76</v>
      </c>
    </row>
    <row r="23" spans="1:4" x14ac:dyDescent="0.2">
      <c r="A23" s="86" t="s">
        <v>488</v>
      </c>
      <c r="B23" s="86" t="s">
        <v>487</v>
      </c>
      <c r="C23" s="97">
        <f>SUM(C24:C25)</f>
        <v>302939.28000000014</v>
      </c>
      <c r="D23" s="97">
        <f>SUM(D24:D25)</f>
        <v>0</v>
      </c>
    </row>
    <row r="24" spans="1:4" x14ac:dyDescent="0.2">
      <c r="A24" s="98" t="s">
        <v>489</v>
      </c>
      <c r="B24" s="98" t="s">
        <v>491</v>
      </c>
      <c r="C24" s="99">
        <v>265859.16000000015</v>
      </c>
      <c r="D24" s="99">
        <v>0</v>
      </c>
    </row>
    <row r="25" spans="1:4" x14ac:dyDescent="0.2">
      <c r="A25" s="98" t="s">
        <v>490</v>
      </c>
      <c r="B25" s="98" t="s">
        <v>492</v>
      </c>
      <c r="C25" s="99">
        <v>37080.119999999995</v>
      </c>
      <c r="D25" s="99">
        <v>0</v>
      </c>
    </row>
    <row r="26" spans="1:4" ht="24" x14ac:dyDescent="0.2">
      <c r="A26" s="234" t="s">
        <v>391</v>
      </c>
      <c r="B26" s="234" t="s">
        <v>392</v>
      </c>
      <c r="C26" s="235">
        <f>C27+C29</f>
        <v>39374971.38000001</v>
      </c>
      <c r="D26" s="235">
        <f>D27+D29</f>
        <v>218476.26</v>
      </c>
    </row>
    <row r="27" spans="1:4" x14ac:dyDescent="0.2">
      <c r="A27" s="86" t="s">
        <v>415</v>
      </c>
      <c r="B27" s="86" t="s">
        <v>407</v>
      </c>
      <c r="C27" s="97">
        <f>SUM(C28:C28)</f>
        <v>0</v>
      </c>
      <c r="D27" s="97">
        <f>SUM(D28:D28)</f>
        <v>218476.26</v>
      </c>
    </row>
    <row r="28" spans="1:4" x14ac:dyDescent="0.2">
      <c r="A28" s="98" t="s">
        <v>416</v>
      </c>
      <c r="B28" s="103" t="s">
        <v>470</v>
      </c>
      <c r="C28" s="99">
        <v>0</v>
      </c>
      <c r="D28" s="99">
        <v>218476.26</v>
      </c>
    </row>
    <row r="29" spans="1:4" x14ac:dyDescent="0.2">
      <c r="A29" s="86" t="s">
        <v>493</v>
      </c>
      <c r="B29" s="86" t="s">
        <v>487</v>
      </c>
      <c r="C29" s="97">
        <f>SUM(C30:C31)</f>
        <v>39374971.38000001</v>
      </c>
      <c r="D29" s="97">
        <f>SUM(D30:D31)</f>
        <v>0</v>
      </c>
    </row>
    <row r="30" spans="1:4" x14ac:dyDescent="0.2">
      <c r="A30" s="98" t="s">
        <v>494</v>
      </c>
      <c r="B30" s="103" t="s">
        <v>496</v>
      </c>
      <c r="C30" s="99">
        <v>34026652.74000001</v>
      </c>
      <c r="D30" s="99">
        <v>0</v>
      </c>
    </row>
    <row r="31" spans="1:4" x14ac:dyDescent="0.2">
      <c r="A31" s="98" t="s">
        <v>495</v>
      </c>
      <c r="B31" s="103" t="s">
        <v>497</v>
      </c>
      <c r="C31" s="99">
        <v>5348318.6400000006</v>
      </c>
      <c r="D31" s="99">
        <v>0</v>
      </c>
    </row>
    <row r="32" spans="1:4" x14ac:dyDescent="0.2">
      <c r="A32" s="234" t="s">
        <v>393</v>
      </c>
      <c r="B32" s="234" t="s">
        <v>394</v>
      </c>
      <c r="C32" s="235">
        <f>C33+C35</f>
        <v>4400013.5599999987</v>
      </c>
      <c r="D32" s="235">
        <f>D33</f>
        <v>211.85</v>
      </c>
    </row>
    <row r="33" spans="1:4" x14ac:dyDescent="0.2">
      <c r="A33" s="100" t="s">
        <v>417</v>
      </c>
      <c r="B33" s="86" t="s">
        <v>407</v>
      </c>
      <c r="C33" s="97">
        <f>C34</f>
        <v>0</v>
      </c>
      <c r="D33" s="97">
        <f>D34</f>
        <v>211.85</v>
      </c>
    </row>
    <row r="34" spans="1:4" x14ac:dyDescent="0.2">
      <c r="A34" s="101" t="s">
        <v>418</v>
      </c>
      <c r="B34" s="101" t="s">
        <v>471</v>
      </c>
      <c r="C34" s="102">
        <v>0</v>
      </c>
      <c r="D34" s="102">
        <v>211.85</v>
      </c>
    </row>
    <row r="35" spans="1:4" x14ac:dyDescent="0.2">
      <c r="A35" s="100" t="s">
        <v>498</v>
      </c>
      <c r="B35" s="86" t="s">
        <v>487</v>
      </c>
      <c r="C35" s="97">
        <f>C36</f>
        <v>4400013.5599999987</v>
      </c>
      <c r="D35" s="97">
        <f>D36</f>
        <v>0</v>
      </c>
    </row>
    <row r="36" spans="1:4" x14ac:dyDescent="0.2">
      <c r="A36" s="101" t="s">
        <v>499</v>
      </c>
      <c r="B36" s="101" t="s">
        <v>500</v>
      </c>
      <c r="C36" s="99">
        <v>4400013.5599999987</v>
      </c>
      <c r="D36" s="99">
        <v>0</v>
      </c>
    </row>
    <row r="37" spans="1:4" ht="20.25" customHeight="1" x14ac:dyDescent="0.2">
      <c r="A37" s="334" t="s">
        <v>89</v>
      </c>
      <c r="B37" s="335"/>
      <c r="C37" s="95"/>
      <c r="D37" s="96"/>
    </row>
    <row r="38" spans="1:4" x14ac:dyDescent="0.2">
      <c r="A38" s="104"/>
      <c r="B38" s="104"/>
      <c r="C38" s="104"/>
      <c r="D38" s="104"/>
    </row>
    <row r="39" spans="1:4" x14ac:dyDescent="0.2">
      <c r="A39" s="105"/>
      <c r="B39" s="105"/>
      <c r="C39" s="105"/>
      <c r="D39" s="105"/>
    </row>
    <row r="40" spans="1:4" x14ac:dyDescent="0.2">
      <c r="A40" s="106"/>
      <c r="B40" s="106"/>
      <c r="C40" s="106"/>
      <c r="D40" s="106"/>
    </row>
    <row r="41" spans="1:4" ht="20.25" customHeight="1" x14ac:dyDescent="0.2">
      <c r="A41" s="334" t="s">
        <v>90</v>
      </c>
      <c r="B41" s="335"/>
      <c r="C41" s="95"/>
      <c r="D41" s="96"/>
    </row>
    <row r="42" spans="1:4" x14ac:dyDescent="0.2">
      <c r="A42" s="104"/>
      <c r="B42" s="104"/>
      <c r="C42" s="104"/>
      <c r="D42" s="104"/>
    </row>
    <row r="43" spans="1:4" x14ac:dyDescent="0.2">
      <c r="A43" s="106"/>
      <c r="B43" s="106"/>
      <c r="C43" s="106"/>
      <c r="D43" s="106"/>
    </row>
    <row r="44" spans="1:4" ht="20.25" customHeight="1" x14ac:dyDescent="0.2">
      <c r="A44" s="334" t="s">
        <v>91</v>
      </c>
      <c r="B44" s="335"/>
      <c r="C44" s="95"/>
      <c r="D44" s="96"/>
    </row>
    <row r="45" spans="1:4" x14ac:dyDescent="0.2">
      <c r="A45" s="104"/>
      <c r="B45" s="104"/>
      <c r="C45" s="104"/>
      <c r="D45" s="104"/>
    </row>
    <row r="46" spans="1:4" x14ac:dyDescent="0.2">
      <c r="A46" s="107"/>
      <c r="B46" s="106"/>
      <c r="C46" s="106"/>
      <c r="D46" s="106"/>
    </row>
    <row r="47" spans="1:4" ht="20.25" customHeight="1" x14ac:dyDescent="0.2">
      <c r="A47" s="334" t="s">
        <v>92</v>
      </c>
      <c r="B47" s="335"/>
      <c r="C47" s="95"/>
      <c r="D47" s="96"/>
    </row>
    <row r="48" spans="1:4" ht="14.25" customHeight="1" x14ac:dyDescent="0.2">
      <c r="A48" s="108"/>
      <c r="B48" s="104"/>
      <c r="C48" s="104"/>
      <c r="D48" s="104"/>
    </row>
    <row r="49" spans="1:4" ht="14.25" customHeight="1" x14ac:dyDescent="0.2">
      <c r="A49" s="109"/>
      <c r="B49" s="106"/>
      <c r="C49" s="110"/>
      <c r="D49" s="106"/>
    </row>
    <row r="50" spans="1:4" x14ac:dyDescent="0.2">
      <c r="A50" s="111"/>
      <c r="B50" s="112" t="s">
        <v>93</v>
      </c>
      <c r="C50" s="113">
        <f>C9+C15+C37+C41+C44+C47</f>
        <v>48423262.24000001</v>
      </c>
      <c r="D50" s="113">
        <f>D9+D15+D37+D41+D44+D47</f>
        <v>417908.2</v>
      </c>
    </row>
    <row r="51" spans="1:4" x14ac:dyDescent="0.2">
      <c r="A51" s="34"/>
      <c r="B51" s="34"/>
      <c r="C51" s="34"/>
      <c r="D51" s="35"/>
    </row>
    <row r="52" spans="1:4" x14ac:dyDescent="0.2">
      <c r="A52" s="35"/>
      <c r="B52" s="35"/>
      <c r="C52" s="35"/>
      <c r="D52" s="35"/>
    </row>
    <row r="53" spans="1:4" x14ac:dyDescent="0.2">
      <c r="A53" s="35"/>
      <c r="B53" s="35"/>
      <c r="C53" s="35"/>
      <c r="D53" s="35"/>
    </row>
    <row r="54" spans="1:4" x14ac:dyDescent="0.2">
      <c r="A54" s="35"/>
      <c r="B54" s="35"/>
      <c r="C54" s="35"/>
      <c r="D54" s="35"/>
    </row>
    <row r="55" spans="1:4" x14ac:dyDescent="0.2">
      <c r="A55" s="35"/>
      <c r="B55" s="35"/>
      <c r="C55" s="35"/>
      <c r="D55" s="35"/>
    </row>
    <row r="56" spans="1:4" x14ac:dyDescent="0.2">
      <c r="A56" s="36"/>
      <c r="B56" s="36"/>
      <c r="C56" s="36"/>
      <c r="D56" s="36"/>
    </row>
  </sheetData>
  <protectedRanges>
    <protectedRange sqref="C37 C41 C44 C47 B38:C40 B42:C43 B45:C46 C9 B48:C50 C15 B10:C11 B14:C14 B16:C18 B12:D13 D37:D50 D9:D11 D14:D18 B19:D36" name="Rango1_1"/>
    <protectedRange sqref="A46:A49" name="Rango1"/>
  </protectedRanges>
  <mergeCells count="12">
    <mergeCell ref="A37:B37"/>
    <mergeCell ref="A41:B41"/>
    <mergeCell ref="A44:B44"/>
    <mergeCell ref="A47:B47"/>
    <mergeCell ref="A2:D2"/>
    <mergeCell ref="A3:D3"/>
    <mergeCell ref="A4:D4"/>
    <mergeCell ref="A6:D6"/>
    <mergeCell ref="A7:B7"/>
    <mergeCell ref="A9:B9"/>
    <mergeCell ref="A15:B15"/>
    <mergeCell ref="A5:D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499984740745262"/>
  </sheetPr>
  <dimension ref="A1:H57"/>
  <sheetViews>
    <sheetView zoomScale="90" zoomScaleNormal="90" workbookViewId="0">
      <selection activeCell="H21" sqref="H21"/>
    </sheetView>
  </sheetViews>
  <sheetFormatPr baseColWidth="10" defaultRowHeight="14.25" x14ac:dyDescent="0.2"/>
  <cols>
    <col min="1" max="1" width="23.7109375" style="48" customWidth="1"/>
    <col min="2" max="2" width="55" style="48" customWidth="1"/>
    <col min="3" max="5" width="23.5703125" style="48" customWidth="1"/>
    <col min="6" max="16384" width="11.42578125" style="48"/>
  </cols>
  <sheetData>
    <row r="1" spans="1:7" ht="15.75" x14ac:dyDescent="0.25">
      <c r="A1" s="260"/>
      <c r="B1" s="260"/>
      <c r="C1" s="260"/>
      <c r="D1" s="261" t="s">
        <v>94</v>
      </c>
      <c r="E1" s="261"/>
      <c r="F1" s="47"/>
    </row>
    <row r="2" spans="1:7" ht="15.75" x14ac:dyDescent="0.2">
      <c r="A2" s="339" t="s">
        <v>452</v>
      </c>
      <c r="B2" s="339"/>
      <c r="C2" s="339"/>
      <c r="D2" s="339"/>
      <c r="E2" s="339"/>
      <c r="F2" s="47"/>
      <c r="G2" s="47"/>
    </row>
    <row r="3" spans="1:7" ht="15.75" customHeight="1" x14ac:dyDescent="0.2">
      <c r="A3" s="339" t="s">
        <v>95</v>
      </c>
      <c r="B3" s="339"/>
      <c r="C3" s="339"/>
      <c r="D3" s="339"/>
      <c r="E3" s="339"/>
      <c r="F3" s="47"/>
      <c r="G3" s="47"/>
    </row>
    <row r="4" spans="1:7" ht="15.75" x14ac:dyDescent="0.25">
      <c r="A4" s="340" t="s">
        <v>96</v>
      </c>
      <c r="B4" s="340"/>
      <c r="C4" s="340"/>
      <c r="D4" s="340"/>
      <c r="E4" s="340"/>
      <c r="F4" s="47"/>
      <c r="G4" s="47"/>
    </row>
    <row r="5" spans="1:7" ht="15.75" x14ac:dyDescent="0.25">
      <c r="A5" s="340" t="s">
        <v>502</v>
      </c>
      <c r="B5" s="340"/>
      <c r="C5" s="340"/>
      <c r="D5" s="340"/>
      <c r="E5" s="340"/>
      <c r="F5" s="47"/>
      <c r="G5" s="47"/>
    </row>
    <row r="6" spans="1:7" s="47" customFormat="1" ht="40.5" customHeight="1" x14ac:dyDescent="0.2">
      <c r="A6" s="347" t="s">
        <v>97</v>
      </c>
      <c r="B6" s="347"/>
      <c r="C6" s="347"/>
      <c r="D6" s="347"/>
      <c r="E6" s="347"/>
    </row>
    <row r="7" spans="1:7" s="47" customFormat="1" ht="12.75" x14ac:dyDescent="0.2">
      <c r="A7" s="254"/>
      <c r="B7" s="254"/>
      <c r="C7" s="254"/>
      <c r="D7" s="254"/>
      <c r="E7" s="255"/>
    </row>
    <row r="8" spans="1:7" s="47" customFormat="1" ht="12.75" x14ac:dyDescent="0.2">
      <c r="A8" s="256" t="s">
        <v>472</v>
      </c>
      <c r="B8" s="256"/>
      <c r="C8" s="256"/>
      <c r="D8" s="256"/>
      <c r="E8" s="255"/>
    </row>
    <row r="9" spans="1:7" s="47" customFormat="1" ht="11.25" customHeight="1" x14ac:dyDescent="0.2">
      <c r="A9" s="256"/>
      <c r="B9" s="256"/>
      <c r="C9" s="256"/>
      <c r="D9" s="256"/>
      <c r="E9" s="255"/>
    </row>
    <row r="10" spans="1:7" s="47" customFormat="1" ht="18" customHeight="1" x14ac:dyDescent="0.2">
      <c r="A10" s="347" t="s">
        <v>98</v>
      </c>
      <c r="B10" s="347"/>
      <c r="C10" s="256"/>
      <c r="D10" s="256"/>
      <c r="E10" s="255"/>
    </row>
    <row r="11" spans="1:7" s="47" customFormat="1" ht="12.75" x14ac:dyDescent="0.2">
      <c r="A11" s="257" t="s">
        <v>99</v>
      </c>
      <c r="B11" s="341" t="s">
        <v>100</v>
      </c>
      <c r="C11" s="341"/>
      <c r="D11" s="341"/>
      <c r="E11" s="341"/>
    </row>
    <row r="12" spans="1:7" s="47" customFormat="1" ht="12.75" x14ac:dyDescent="0.2">
      <c r="A12" s="258" t="s">
        <v>101</v>
      </c>
      <c r="B12" s="258" t="s">
        <v>102</v>
      </c>
      <c r="C12" s="258"/>
      <c r="D12" s="258"/>
      <c r="E12" s="258"/>
    </row>
    <row r="13" spans="1:7" s="47" customFormat="1" ht="36.75" customHeight="1" x14ac:dyDescent="0.2">
      <c r="A13" s="258" t="s">
        <v>103</v>
      </c>
      <c r="B13" s="341" t="s">
        <v>104</v>
      </c>
      <c r="C13" s="341"/>
      <c r="D13" s="341"/>
      <c r="E13" s="341"/>
    </row>
    <row r="14" spans="1:7" s="47" customFormat="1" ht="29.25" customHeight="1" x14ac:dyDescent="0.2">
      <c r="A14" s="258" t="s">
        <v>105</v>
      </c>
      <c r="B14" s="341" t="s">
        <v>106</v>
      </c>
      <c r="C14" s="341"/>
      <c r="D14" s="341"/>
      <c r="E14" s="341"/>
    </row>
    <row r="15" spans="1:7" s="47" customFormat="1" ht="9" customHeight="1" x14ac:dyDescent="0.2">
      <c r="A15" s="256"/>
      <c r="B15" s="259"/>
      <c r="C15" s="259"/>
      <c r="D15" s="259"/>
      <c r="E15" s="259"/>
    </row>
    <row r="16" spans="1:7" s="47" customFormat="1" ht="50.25" customHeight="1" x14ac:dyDescent="0.2">
      <c r="A16" s="257" t="s">
        <v>107</v>
      </c>
      <c r="B16" s="258" t="s">
        <v>108</v>
      </c>
      <c r="C16" s="255"/>
      <c r="D16" s="255"/>
      <c r="E16" s="255"/>
      <c r="F16" s="52"/>
      <c r="G16" s="52"/>
    </row>
    <row r="17" spans="1:8" s="47" customFormat="1" ht="12.75" x14ac:dyDescent="0.2">
      <c r="A17" s="258" t="s">
        <v>109</v>
      </c>
      <c r="B17" s="255"/>
      <c r="C17" s="255"/>
      <c r="D17" s="255"/>
      <c r="E17" s="255"/>
    </row>
    <row r="18" spans="1:8" s="47" customFormat="1" ht="12.75" x14ac:dyDescent="0.2">
      <c r="A18" s="256" t="s">
        <v>110</v>
      </c>
      <c r="B18" s="256"/>
      <c r="C18" s="256"/>
      <c r="D18" s="256"/>
      <c r="E18" s="255"/>
    </row>
    <row r="19" spans="1:8" s="47" customFormat="1" ht="16.5" customHeight="1" x14ac:dyDescent="0.2">
      <c r="A19" s="254" t="s">
        <v>111</v>
      </c>
      <c r="B19" s="255"/>
      <c r="C19" s="255"/>
      <c r="D19" s="255"/>
      <c r="E19" s="255"/>
    </row>
    <row r="20" spans="1:8" x14ac:dyDescent="0.2">
      <c r="A20" s="244"/>
      <c r="B20" s="348" t="s">
        <v>112</v>
      </c>
      <c r="C20" s="348"/>
      <c r="D20" s="348"/>
      <c r="E20" s="348"/>
      <c r="F20" s="53"/>
      <c r="G20" s="53"/>
      <c r="H20" s="53"/>
    </row>
    <row r="21" spans="1:8" x14ac:dyDescent="0.2">
      <c r="A21" s="245" t="s">
        <v>113</v>
      </c>
      <c r="B21" s="245" t="s">
        <v>114</v>
      </c>
      <c r="C21" s="245" t="s">
        <v>115</v>
      </c>
      <c r="D21" s="245" t="s">
        <v>116</v>
      </c>
      <c r="E21" s="246" t="s">
        <v>117</v>
      </c>
    </row>
    <row r="22" spans="1:8" x14ac:dyDescent="0.2">
      <c r="A22" s="236"/>
      <c r="B22" s="236"/>
      <c r="C22" s="237">
        <f>C23-C24+C25-C26-C27</f>
        <v>0</v>
      </c>
      <c r="D22" s="237">
        <f>D23-D24+D25+D26-D27</f>
        <v>0</v>
      </c>
      <c r="E22" s="237">
        <f>E23-E24+E25+E26-E27</f>
        <v>0</v>
      </c>
    </row>
    <row r="23" spans="1:8" x14ac:dyDescent="0.2">
      <c r="A23" s="54" t="s">
        <v>118</v>
      </c>
      <c r="B23" s="55" t="s">
        <v>119</v>
      </c>
      <c r="C23" s="56">
        <v>0</v>
      </c>
      <c r="D23" s="57">
        <v>254610211.49000001</v>
      </c>
      <c r="E23" s="57">
        <v>254610211.49000001</v>
      </c>
    </row>
    <row r="24" spans="1:8" x14ac:dyDescent="0.2">
      <c r="A24" s="58" t="s">
        <v>120</v>
      </c>
      <c r="B24" s="59" t="s">
        <v>121</v>
      </c>
      <c r="C24" s="60">
        <v>0</v>
      </c>
      <c r="D24" s="61">
        <v>118145116.58</v>
      </c>
      <c r="E24" s="57">
        <f t="shared" ref="E24:E35" si="0">D24-C24</f>
        <v>118145116.58</v>
      </c>
    </row>
    <row r="25" spans="1:8" x14ac:dyDescent="0.2">
      <c r="A25" s="58" t="s">
        <v>122</v>
      </c>
      <c r="B25" s="59" t="s">
        <v>123</v>
      </c>
      <c r="C25" s="60">
        <v>0</v>
      </c>
      <c r="D25" s="61">
        <v>82765810.810000002</v>
      </c>
      <c r="E25" s="57">
        <f t="shared" si="0"/>
        <v>82765810.810000002</v>
      </c>
    </row>
    <row r="26" spans="1:8" x14ac:dyDescent="0.2">
      <c r="A26" s="59" t="s">
        <v>124</v>
      </c>
      <c r="B26" s="59" t="s">
        <v>125</v>
      </c>
      <c r="C26" s="60">
        <v>0</v>
      </c>
      <c r="D26" s="61">
        <v>0</v>
      </c>
      <c r="E26" s="57">
        <f t="shared" si="0"/>
        <v>0</v>
      </c>
    </row>
    <row r="27" spans="1:8" x14ac:dyDescent="0.2">
      <c r="A27" s="59" t="s">
        <v>126</v>
      </c>
      <c r="B27" s="59" t="s">
        <v>127</v>
      </c>
      <c r="C27" s="60">
        <v>0</v>
      </c>
      <c r="D27" s="61">
        <v>219230905.72</v>
      </c>
      <c r="E27" s="57">
        <f t="shared" si="0"/>
        <v>219230905.72</v>
      </c>
    </row>
    <row r="28" spans="1:8" x14ac:dyDescent="0.2">
      <c r="A28" s="62"/>
      <c r="B28" s="62"/>
      <c r="C28" s="238">
        <f>SUM(C29:C35)</f>
        <v>0</v>
      </c>
      <c r="D28" s="238">
        <f>D29-D30+D31-D32-D33-D34-D35</f>
        <v>0</v>
      </c>
      <c r="E28" s="238">
        <f>E29-E30+E31-E32-E33-E34-E35</f>
        <v>0</v>
      </c>
    </row>
    <row r="29" spans="1:8" x14ac:dyDescent="0.2">
      <c r="A29" s="59" t="s">
        <v>128</v>
      </c>
      <c r="B29" s="59" t="s">
        <v>129</v>
      </c>
      <c r="C29" s="60">
        <v>0</v>
      </c>
      <c r="D29" s="61">
        <v>254610211.49000001</v>
      </c>
      <c r="E29" s="57">
        <f t="shared" si="0"/>
        <v>254610211.49000001</v>
      </c>
    </row>
    <row r="30" spans="1:8" x14ac:dyDescent="0.2">
      <c r="A30" s="59" t="s">
        <v>130</v>
      </c>
      <c r="B30" s="59" t="s">
        <v>131</v>
      </c>
      <c r="C30" s="60">
        <v>0</v>
      </c>
      <c r="D30" s="61">
        <v>184869350.19999999</v>
      </c>
      <c r="E30" s="57">
        <f t="shared" si="0"/>
        <v>184869350.19999999</v>
      </c>
    </row>
    <row r="31" spans="1:8" x14ac:dyDescent="0.2">
      <c r="A31" s="59" t="s">
        <v>132</v>
      </c>
      <c r="B31" s="59" t="s">
        <v>133</v>
      </c>
      <c r="C31" s="60">
        <v>0</v>
      </c>
      <c r="D31" s="61">
        <v>82765810.810000002</v>
      </c>
      <c r="E31" s="57">
        <f t="shared" si="0"/>
        <v>82765810.810000002</v>
      </c>
    </row>
    <row r="32" spans="1:8" x14ac:dyDescent="0.2">
      <c r="A32" s="59" t="s">
        <v>134</v>
      </c>
      <c r="B32" s="59" t="s">
        <v>135</v>
      </c>
      <c r="C32" s="60">
        <v>0</v>
      </c>
      <c r="D32" s="61">
        <v>1535723.36</v>
      </c>
      <c r="E32" s="57">
        <f t="shared" si="0"/>
        <v>1535723.36</v>
      </c>
    </row>
    <row r="33" spans="1:5" x14ac:dyDescent="0.2">
      <c r="A33" s="59" t="s">
        <v>136</v>
      </c>
      <c r="B33" s="59" t="s">
        <v>137</v>
      </c>
      <c r="C33" s="60">
        <v>0</v>
      </c>
      <c r="D33" s="61">
        <v>1374680.74</v>
      </c>
      <c r="E33" s="57">
        <f t="shared" si="0"/>
        <v>1374680.74</v>
      </c>
    </row>
    <row r="34" spans="1:5" x14ac:dyDescent="0.2">
      <c r="A34" s="59" t="s">
        <v>138</v>
      </c>
      <c r="B34" s="63" t="s">
        <v>139</v>
      </c>
      <c r="C34" s="64">
        <v>0</v>
      </c>
      <c r="D34" s="65">
        <v>0</v>
      </c>
      <c r="E34" s="57">
        <f t="shared" si="0"/>
        <v>0</v>
      </c>
    </row>
    <row r="35" spans="1:5" x14ac:dyDescent="0.2">
      <c r="A35" s="66" t="s">
        <v>140</v>
      </c>
      <c r="B35" s="59" t="s">
        <v>141</v>
      </c>
      <c r="C35" s="67">
        <v>0</v>
      </c>
      <c r="D35" s="67">
        <v>149596268</v>
      </c>
      <c r="E35" s="57">
        <f t="shared" si="0"/>
        <v>149596268</v>
      </c>
    </row>
    <row r="36" spans="1:5" x14ac:dyDescent="0.2">
      <c r="A36" s="68"/>
      <c r="B36" s="239" t="s">
        <v>142</v>
      </c>
      <c r="C36" s="240">
        <f>C28+C22</f>
        <v>0</v>
      </c>
      <c r="D36" s="240">
        <f t="shared" ref="D36:E36" si="1">D28+D22</f>
        <v>0</v>
      </c>
      <c r="E36" s="240">
        <f t="shared" si="1"/>
        <v>0</v>
      </c>
    </row>
    <row r="37" spans="1:5" x14ac:dyDescent="0.2">
      <c r="A37" s="51"/>
      <c r="B37" s="241"/>
      <c r="C37" s="242"/>
      <c r="D37" s="242"/>
      <c r="E37" s="242"/>
    </row>
    <row r="38" spans="1:5" x14ac:dyDescent="0.2">
      <c r="A38" s="51"/>
      <c r="B38" s="241"/>
      <c r="C38" s="242"/>
      <c r="D38" s="242"/>
      <c r="E38" s="242"/>
    </row>
    <row r="39" spans="1:5" x14ac:dyDescent="0.2">
      <c r="A39" s="51"/>
      <c r="B39" s="241"/>
      <c r="C39" s="242"/>
      <c r="D39" s="242"/>
      <c r="E39" s="242"/>
    </row>
    <row r="40" spans="1:5" x14ac:dyDescent="0.2">
      <c r="A40" s="51"/>
      <c r="B40" s="241"/>
      <c r="C40" s="242"/>
      <c r="D40" s="242"/>
      <c r="E40" s="242"/>
    </row>
    <row r="41" spans="1:5" x14ac:dyDescent="0.2">
      <c r="A41" s="51"/>
      <c r="B41" s="69"/>
      <c r="C41" s="70"/>
      <c r="D41" s="70"/>
      <c r="E41" s="70"/>
    </row>
    <row r="42" spans="1:5" x14ac:dyDescent="0.2">
      <c r="A42" s="51"/>
      <c r="B42" s="69"/>
      <c r="C42" s="70"/>
      <c r="D42" s="70"/>
      <c r="E42" s="70"/>
    </row>
    <row r="43" spans="1:5" x14ac:dyDescent="0.2">
      <c r="A43" s="71"/>
      <c r="B43" s="72"/>
      <c r="C43" s="72"/>
      <c r="D43" s="72"/>
      <c r="E43" s="72"/>
    </row>
    <row r="44" spans="1:5" x14ac:dyDescent="0.2">
      <c r="A44" s="71"/>
      <c r="B44" s="72"/>
      <c r="C44" s="72"/>
      <c r="D44" s="72"/>
      <c r="E44" s="72"/>
    </row>
    <row r="45" spans="1:5" x14ac:dyDescent="0.2">
      <c r="A45" s="71"/>
      <c r="B45" s="72"/>
      <c r="C45" s="72"/>
      <c r="D45" s="72"/>
      <c r="E45" s="72"/>
    </row>
    <row r="46" spans="1:5" x14ac:dyDescent="0.2">
      <c r="A46" s="71"/>
      <c r="B46" s="72"/>
      <c r="C46" s="72"/>
      <c r="D46" s="72"/>
      <c r="E46" s="72"/>
    </row>
    <row r="47" spans="1:5" x14ac:dyDescent="0.2">
      <c r="A47" s="71"/>
      <c r="B47" s="72"/>
      <c r="C47" s="72"/>
      <c r="D47" s="72"/>
      <c r="E47" s="72"/>
    </row>
    <row r="48" spans="1:5" x14ac:dyDescent="0.2">
      <c r="A48" s="71"/>
      <c r="B48" s="72"/>
      <c r="C48" s="72"/>
      <c r="D48" s="72"/>
      <c r="E48" s="72"/>
    </row>
    <row r="49" spans="1:5" x14ac:dyDescent="0.2">
      <c r="A49" s="71"/>
      <c r="B49" s="72"/>
      <c r="C49" s="72"/>
      <c r="D49" s="72"/>
      <c r="E49" s="72"/>
    </row>
    <row r="50" spans="1:5" ht="21.75" customHeight="1" x14ac:dyDescent="0.2">
      <c r="A50" s="342" t="s">
        <v>423</v>
      </c>
      <c r="B50" s="342"/>
      <c r="C50" s="342"/>
      <c r="D50" s="342"/>
      <c r="E50" s="342"/>
    </row>
    <row r="51" spans="1:5" x14ac:dyDescent="0.2">
      <c r="A51" s="72"/>
      <c r="B51" s="72"/>
      <c r="C51" s="73"/>
      <c r="D51" s="73"/>
      <c r="E51" s="73"/>
    </row>
    <row r="52" spans="1:5" x14ac:dyDescent="0.2">
      <c r="A52" s="343" t="s">
        <v>30</v>
      </c>
      <c r="B52" s="343"/>
      <c r="C52" s="343"/>
      <c r="D52" s="343"/>
      <c r="E52" s="343"/>
    </row>
    <row r="53" spans="1:5" x14ac:dyDescent="0.2">
      <c r="A53" s="74" t="s">
        <v>424</v>
      </c>
      <c r="B53" s="72"/>
      <c r="C53" s="72"/>
      <c r="D53" s="72"/>
      <c r="E53" s="75"/>
    </row>
    <row r="54" spans="1:5" x14ac:dyDescent="0.2">
      <c r="A54" s="76" t="s">
        <v>425</v>
      </c>
      <c r="B54" s="72"/>
      <c r="C54" s="72"/>
      <c r="D54" s="72"/>
      <c r="E54" s="75"/>
    </row>
    <row r="55" spans="1:5" x14ac:dyDescent="0.2">
      <c r="A55" s="74" t="s">
        <v>426</v>
      </c>
      <c r="B55" s="41"/>
      <c r="C55" s="41"/>
      <c r="D55" s="41"/>
      <c r="E55" s="42"/>
    </row>
    <row r="56" spans="1:5" ht="15" customHeight="1" x14ac:dyDescent="0.2">
      <c r="A56" s="344" t="s">
        <v>427</v>
      </c>
      <c r="B56" s="345"/>
      <c r="C56" s="345"/>
      <c r="D56" s="345"/>
      <c r="E56" s="346"/>
    </row>
    <row r="57" spans="1:5" x14ac:dyDescent="0.2">
      <c r="A57" s="77" t="s">
        <v>428</v>
      </c>
      <c r="B57" s="78"/>
      <c r="C57" s="78"/>
      <c r="D57" s="78"/>
      <c r="E57" s="79"/>
    </row>
  </sheetData>
  <protectedRanges>
    <protectedRange sqref="A8:G8" name="Rango1_1"/>
  </protectedRanges>
  <mergeCells count="13">
    <mergeCell ref="A50:E50"/>
    <mergeCell ref="A52:E52"/>
    <mergeCell ref="A56:E56"/>
    <mergeCell ref="B13:E13"/>
    <mergeCell ref="A6:E6"/>
    <mergeCell ref="A10:B10"/>
    <mergeCell ref="B14:E14"/>
    <mergeCell ref="B20:E20"/>
    <mergeCell ref="A2:E2"/>
    <mergeCell ref="A3:E3"/>
    <mergeCell ref="A4:E4"/>
    <mergeCell ref="A5:E5"/>
    <mergeCell ref="B11:E11"/>
  </mergeCells>
  <printOptions horizontalCentered="1"/>
  <pageMargins left="0.59055118110236227" right="0.59055118110236227" top="0.78740157480314965" bottom="0.59055118110236227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I47"/>
  <sheetViews>
    <sheetView topLeftCell="A6" zoomScaleNormal="100" workbookViewId="0">
      <selection activeCell="H21" sqref="H21"/>
    </sheetView>
  </sheetViews>
  <sheetFormatPr baseColWidth="10" defaultRowHeight="14.25" x14ac:dyDescent="0.2"/>
  <cols>
    <col min="1" max="1" width="10.85546875" style="6" customWidth="1"/>
    <col min="2" max="2" width="74.140625" style="6" customWidth="1"/>
    <col min="3" max="3" width="16.85546875" style="6" customWidth="1"/>
    <col min="4" max="5" width="14" style="6" customWidth="1"/>
    <col min="6" max="6" width="9.28515625" style="6" customWidth="1"/>
    <col min="7" max="7" width="12" style="6" customWidth="1"/>
    <col min="8" max="16384" width="11.42578125" style="6"/>
  </cols>
  <sheetData>
    <row r="1" spans="1:7" x14ac:dyDescent="0.2">
      <c r="A1" s="3"/>
      <c r="B1" s="3"/>
      <c r="C1" s="3"/>
      <c r="D1" s="3"/>
      <c r="E1" s="4"/>
      <c r="F1" s="3"/>
      <c r="G1" s="154" t="s">
        <v>17</v>
      </c>
    </row>
    <row r="2" spans="1:7" x14ac:dyDescent="0.2">
      <c r="A2" s="273" t="s">
        <v>452</v>
      </c>
      <c r="B2" s="273"/>
      <c r="C2" s="273"/>
      <c r="D2" s="273"/>
      <c r="E2" s="273"/>
      <c r="F2" s="273"/>
      <c r="G2" s="273"/>
    </row>
    <row r="3" spans="1:7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7" x14ac:dyDescent="0.2">
      <c r="A4" s="273" t="s">
        <v>2</v>
      </c>
      <c r="B4" s="273"/>
      <c r="C4" s="273"/>
      <c r="D4" s="273"/>
      <c r="E4" s="273"/>
      <c r="F4" s="273"/>
      <c r="G4" s="273"/>
    </row>
    <row r="5" spans="1:7" x14ac:dyDescent="0.2">
      <c r="A5" s="273" t="s">
        <v>502</v>
      </c>
      <c r="B5" s="273"/>
      <c r="C5" s="273"/>
      <c r="D5" s="273"/>
      <c r="E5" s="273"/>
      <c r="F5" s="273"/>
      <c r="G5" s="273"/>
    </row>
    <row r="6" spans="1:7" x14ac:dyDescent="0.2">
      <c r="A6" s="279" t="s">
        <v>3</v>
      </c>
      <c r="B6" s="279"/>
      <c r="C6" s="279"/>
      <c r="D6" s="279"/>
      <c r="E6" s="279"/>
      <c r="F6" s="279"/>
      <c r="G6" s="279"/>
    </row>
    <row r="7" spans="1:7" x14ac:dyDescent="0.2">
      <c r="A7" s="279" t="s">
        <v>18</v>
      </c>
      <c r="B7" s="279"/>
      <c r="C7" s="279"/>
      <c r="D7" s="279"/>
      <c r="E7" s="279"/>
      <c r="F7" s="279"/>
      <c r="G7" s="279"/>
    </row>
    <row r="8" spans="1:7" x14ac:dyDescent="0.2">
      <c r="A8" s="7"/>
      <c r="B8" s="7"/>
      <c r="C8" s="7"/>
      <c r="D8" s="7"/>
      <c r="E8" s="7"/>
      <c r="F8" s="3"/>
      <c r="G8" s="3"/>
    </row>
    <row r="9" spans="1:7" x14ac:dyDescent="0.2">
      <c r="A9" s="285" t="s">
        <v>19</v>
      </c>
      <c r="B9" s="285"/>
      <c r="C9" s="25"/>
      <c r="D9" s="25"/>
      <c r="E9" s="25"/>
      <c r="F9" s="26"/>
      <c r="G9" s="26"/>
    </row>
    <row r="10" spans="1:7" ht="24" customHeight="1" x14ac:dyDescent="0.2">
      <c r="A10" s="289" t="s">
        <v>6</v>
      </c>
      <c r="B10" s="289" t="s">
        <v>7</v>
      </c>
      <c r="C10" s="278" t="s">
        <v>9</v>
      </c>
      <c r="D10" s="290" t="s">
        <v>20</v>
      </c>
      <c r="E10" s="290"/>
      <c r="F10" s="290" t="s">
        <v>21</v>
      </c>
      <c r="G10" s="290"/>
    </row>
    <row r="11" spans="1:7" ht="24" x14ac:dyDescent="0.2">
      <c r="A11" s="289"/>
      <c r="B11" s="289"/>
      <c r="C11" s="278"/>
      <c r="D11" s="169">
        <v>2023</v>
      </c>
      <c r="E11" s="169">
        <v>2022</v>
      </c>
      <c r="F11" s="169" t="s">
        <v>8</v>
      </c>
      <c r="G11" s="169" t="s">
        <v>22</v>
      </c>
    </row>
    <row r="12" spans="1:7" ht="18" customHeight="1" x14ac:dyDescent="0.2">
      <c r="A12" s="140" t="s">
        <v>157</v>
      </c>
      <c r="B12" s="126" t="s">
        <v>170</v>
      </c>
      <c r="C12" s="33">
        <f>SUM(C13:C19)</f>
        <v>20465925.210000008</v>
      </c>
      <c r="D12" s="33">
        <f t="shared" ref="D12" si="0">SUM(D13:D19)</f>
        <v>20465925.210000008</v>
      </c>
      <c r="E12" s="33">
        <f t="shared" ref="E12" si="1">SUM(E13:E19)</f>
        <v>3733391.41</v>
      </c>
      <c r="F12" s="140" t="s">
        <v>183</v>
      </c>
      <c r="G12" s="140" t="s">
        <v>184</v>
      </c>
    </row>
    <row r="13" spans="1:7" ht="18" customHeight="1" x14ac:dyDescent="0.2">
      <c r="A13" s="142" t="s">
        <v>153</v>
      </c>
      <c r="B13" s="28" t="s">
        <v>154</v>
      </c>
      <c r="C13" s="29">
        <v>0</v>
      </c>
      <c r="D13" s="29"/>
      <c r="E13" s="29">
        <v>0</v>
      </c>
      <c r="F13" s="142" t="s">
        <v>183</v>
      </c>
      <c r="G13" s="142" t="s">
        <v>184</v>
      </c>
    </row>
    <row r="14" spans="1:7" ht="18" customHeight="1" x14ac:dyDescent="0.2">
      <c r="A14" s="142" t="s">
        <v>158</v>
      </c>
      <c r="B14" s="28" t="s">
        <v>171</v>
      </c>
      <c r="C14" s="29">
        <f>D14</f>
        <v>20465925.210000008</v>
      </c>
      <c r="D14" s="29">
        <v>20465925.210000008</v>
      </c>
      <c r="E14" s="29">
        <v>3733391.41</v>
      </c>
      <c r="F14" s="142" t="s">
        <v>183</v>
      </c>
      <c r="G14" s="142" t="s">
        <v>184</v>
      </c>
    </row>
    <row r="15" spans="1:7" ht="18" customHeight="1" x14ac:dyDescent="0.2">
      <c r="A15" s="142" t="s">
        <v>159</v>
      </c>
      <c r="B15" s="28" t="s">
        <v>172</v>
      </c>
      <c r="C15" s="29">
        <v>0</v>
      </c>
      <c r="D15" s="29"/>
      <c r="E15" s="29">
        <v>0</v>
      </c>
      <c r="F15" s="142" t="s">
        <v>183</v>
      </c>
      <c r="G15" s="142" t="s">
        <v>184</v>
      </c>
    </row>
    <row r="16" spans="1:7" ht="18" customHeight="1" x14ac:dyDescent="0.2">
      <c r="A16" s="142" t="s">
        <v>160</v>
      </c>
      <c r="B16" s="28" t="s">
        <v>173</v>
      </c>
      <c r="C16" s="29">
        <v>0</v>
      </c>
      <c r="D16" s="29"/>
      <c r="E16" s="29">
        <v>0</v>
      </c>
      <c r="F16" s="142" t="s">
        <v>183</v>
      </c>
      <c r="G16" s="142" t="s">
        <v>184</v>
      </c>
    </row>
    <row r="17" spans="1:9" ht="18" customHeight="1" x14ac:dyDescent="0.2">
      <c r="A17" s="142" t="s">
        <v>161</v>
      </c>
      <c r="B17" s="28" t="s">
        <v>174</v>
      </c>
      <c r="C17" s="29">
        <v>0</v>
      </c>
      <c r="D17" s="29"/>
      <c r="E17" s="29">
        <v>0</v>
      </c>
      <c r="F17" s="142" t="s">
        <v>183</v>
      </c>
      <c r="G17" s="142" t="s">
        <v>184</v>
      </c>
    </row>
    <row r="18" spans="1:9" ht="18" customHeight="1" x14ac:dyDescent="0.2">
      <c r="A18" s="142" t="s">
        <v>162</v>
      </c>
      <c r="B18" s="28" t="s">
        <v>175</v>
      </c>
      <c r="C18" s="29">
        <v>0</v>
      </c>
      <c r="D18" s="29"/>
      <c r="E18" s="29">
        <v>0</v>
      </c>
      <c r="F18" s="142" t="s">
        <v>183</v>
      </c>
      <c r="G18" s="142" t="s">
        <v>184</v>
      </c>
    </row>
    <row r="19" spans="1:9" ht="18" customHeight="1" x14ac:dyDescent="0.2">
      <c r="A19" s="142" t="s">
        <v>163</v>
      </c>
      <c r="B19" s="28" t="s">
        <v>176</v>
      </c>
      <c r="C19" s="29">
        <v>0</v>
      </c>
      <c r="D19" s="29"/>
      <c r="E19" s="29">
        <v>0</v>
      </c>
      <c r="F19" s="142" t="s">
        <v>183</v>
      </c>
      <c r="G19" s="142" t="s">
        <v>184</v>
      </c>
    </row>
    <row r="20" spans="1:9" ht="18" customHeight="1" x14ac:dyDescent="0.2">
      <c r="A20" s="140" t="s">
        <v>164</v>
      </c>
      <c r="B20" s="126" t="s">
        <v>177</v>
      </c>
      <c r="C20" s="33">
        <f>SUM(C21:C25)</f>
        <v>13718620.949999999</v>
      </c>
      <c r="D20" s="33">
        <f t="shared" ref="D20" si="2">SUM(D21:D25)</f>
        <v>13718620.949999999</v>
      </c>
      <c r="E20" s="33">
        <f t="shared" ref="E20" si="3">SUM(E21:E25)</f>
        <v>2653945.5300000003</v>
      </c>
      <c r="F20" s="140" t="s">
        <v>183</v>
      </c>
      <c r="G20" s="140" t="s">
        <v>184</v>
      </c>
    </row>
    <row r="21" spans="1:9" ht="25.5" customHeight="1" x14ac:dyDescent="0.2">
      <c r="A21" s="142" t="s">
        <v>165</v>
      </c>
      <c r="B21" s="28" t="s">
        <v>178</v>
      </c>
      <c r="C21" s="29">
        <f>D21</f>
        <v>1908962.7599999998</v>
      </c>
      <c r="D21" s="29">
        <v>1908962.7599999998</v>
      </c>
      <c r="E21" s="29">
        <v>1305365.06</v>
      </c>
      <c r="F21" s="133" t="s">
        <v>183</v>
      </c>
      <c r="G21" s="133" t="s">
        <v>184</v>
      </c>
    </row>
    <row r="22" spans="1:9" ht="22.5" customHeight="1" x14ac:dyDescent="0.2">
      <c r="A22" s="142" t="s">
        <v>166</v>
      </c>
      <c r="B22" s="28" t="s">
        <v>179</v>
      </c>
      <c r="C22" s="29">
        <v>0</v>
      </c>
      <c r="D22" s="29"/>
      <c r="E22" s="29">
        <v>0</v>
      </c>
      <c r="F22" s="133" t="s">
        <v>183</v>
      </c>
      <c r="G22" s="133" t="s">
        <v>184</v>
      </c>
    </row>
    <row r="23" spans="1:9" ht="22.5" customHeight="1" x14ac:dyDescent="0.2">
      <c r="A23" s="142" t="s">
        <v>167</v>
      </c>
      <c r="B23" s="28" t="s">
        <v>180</v>
      </c>
      <c r="C23" s="29">
        <v>0</v>
      </c>
      <c r="D23" s="29"/>
      <c r="E23" s="29">
        <v>0</v>
      </c>
      <c r="F23" s="133" t="s">
        <v>183</v>
      </c>
      <c r="G23" s="133" t="s">
        <v>184</v>
      </c>
    </row>
    <row r="24" spans="1:9" ht="18" customHeight="1" x14ac:dyDescent="0.2">
      <c r="A24" s="142" t="s">
        <v>168</v>
      </c>
      <c r="B24" s="28" t="s">
        <v>181</v>
      </c>
      <c r="C24" s="29">
        <f>D24</f>
        <v>11809658.189999999</v>
      </c>
      <c r="D24" s="29">
        <v>11809658.189999999</v>
      </c>
      <c r="E24" s="29">
        <v>1348580.47</v>
      </c>
      <c r="F24" s="133" t="s">
        <v>183</v>
      </c>
      <c r="G24" s="133" t="s">
        <v>184</v>
      </c>
    </row>
    <row r="25" spans="1:9" ht="18" customHeight="1" x14ac:dyDescent="0.2">
      <c r="A25" s="142" t="s">
        <v>169</v>
      </c>
      <c r="B25" s="28" t="s">
        <v>182</v>
      </c>
      <c r="C25" s="29">
        <v>0</v>
      </c>
      <c r="D25" s="29"/>
      <c r="E25" s="29">
        <v>0</v>
      </c>
      <c r="F25" s="133" t="s">
        <v>183</v>
      </c>
      <c r="G25" s="133" t="s">
        <v>184</v>
      </c>
    </row>
    <row r="26" spans="1:9" ht="18" customHeight="1" x14ac:dyDescent="0.2">
      <c r="A26" s="14"/>
      <c r="B26" s="32" t="s">
        <v>10</v>
      </c>
      <c r="C26" s="33">
        <f>C20+C12</f>
        <v>34184546.160000011</v>
      </c>
      <c r="D26" s="121"/>
      <c r="E26" s="121"/>
      <c r="F26" s="14"/>
      <c r="G26" s="14"/>
    </row>
    <row r="27" spans="1:9" x14ac:dyDescent="0.2">
      <c r="A27" s="34"/>
      <c r="B27" s="34"/>
      <c r="C27" s="34"/>
      <c r="D27" s="34"/>
      <c r="E27" s="34"/>
      <c r="F27" s="34"/>
      <c r="G27" s="34"/>
      <c r="H27" s="35"/>
      <c r="I27" s="35"/>
    </row>
    <row r="28" spans="1:9" x14ac:dyDescent="0.2">
      <c r="A28" s="35"/>
      <c r="B28" s="35"/>
      <c r="C28" s="35"/>
      <c r="D28" s="35"/>
      <c r="E28" s="35"/>
      <c r="F28" s="35"/>
      <c r="G28" s="35"/>
      <c r="H28" s="35"/>
      <c r="I28" s="35"/>
    </row>
    <row r="29" spans="1:9" x14ac:dyDescent="0.2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9" x14ac:dyDescent="0.2">
      <c r="A31" s="35"/>
      <c r="B31" s="35"/>
      <c r="C31" s="35"/>
      <c r="D31" s="35"/>
      <c r="E31" s="35"/>
      <c r="F31" s="35"/>
      <c r="G31" s="35"/>
      <c r="H31" s="35"/>
      <c r="I31" s="35"/>
    </row>
    <row r="32" spans="1:9" x14ac:dyDescent="0.2">
      <c r="A32" s="35"/>
      <c r="B32" s="35"/>
      <c r="C32" s="35"/>
      <c r="D32" s="35"/>
      <c r="E32" s="35"/>
      <c r="F32" s="35"/>
      <c r="G32" s="35"/>
      <c r="H32" s="35"/>
      <c r="I32" s="35"/>
    </row>
    <row r="33" spans="1:7" x14ac:dyDescent="0.2">
      <c r="A33" s="3"/>
      <c r="B33" s="23"/>
      <c r="C33" s="13"/>
      <c r="D33" s="24"/>
      <c r="E33" s="24"/>
      <c r="F33" s="3"/>
      <c r="G33" s="3"/>
    </row>
    <row r="34" spans="1:7" x14ac:dyDescent="0.2">
      <c r="A34" s="3"/>
      <c r="B34" s="23"/>
      <c r="C34" s="13"/>
      <c r="D34" s="24"/>
      <c r="E34" s="24"/>
      <c r="F34" s="3"/>
      <c r="G34" s="3"/>
    </row>
    <row r="35" spans="1:7" x14ac:dyDescent="0.2">
      <c r="A35" s="3"/>
      <c r="B35" s="23"/>
      <c r="C35" s="13"/>
      <c r="D35" s="24"/>
      <c r="E35" s="24"/>
      <c r="F35" s="3"/>
      <c r="G35" s="3"/>
    </row>
    <row r="36" spans="1:7" x14ac:dyDescent="0.2">
      <c r="A36" s="3"/>
      <c r="B36" s="23"/>
      <c r="C36" s="13"/>
      <c r="D36" s="24"/>
      <c r="E36" s="24"/>
      <c r="F36" s="3"/>
      <c r="G36" s="3"/>
    </row>
    <row r="37" spans="1:7" x14ac:dyDescent="0.2">
      <c r="A37" s="3"/>
      <c r="B37" s="23"/>
      <c r="C37" s="13"/>
      <c r="D37" s="24"/>
      <c r="E37" s="24"/>
      <c r="F37" s="3"/>
      <c r="G37" s="3"/>
    </row>
    <row r="38" spans="1:7" x14ac:dyDescent="0.2">
      <c r="A38" s="3"/>
      <c r="B38" s="23"/>
      <c r="C38" s="13"/>
      <c r="D38" s="24"/>
      <c r="E38" s="24"/>
      <c r="F38" s="3"/>
      <c r="G38" s="3"/>
    </row>
    <row r="39" spans="1:7" x14ac:dyDescent="0.2">
      <c r="A39" s="3"/>
      <c r="B39" s="23"/>
      <c r="C39" s="13"/>
      <c r="D39" s="24"/>
      <c r="E39" s="24"/>
      <c r="F39" s="3"/>
      <c r="G39" s="3"/>
    </row>
    <row r="40" spans="1:7" x14ac:dyDescent="0.2">
      <c r="A40" s="3"/>
      <c r="B40" s="23"/>
      <c r="C40" s="13"/>
      <c r="D40" s="24"/>
      <c r="E40" s="24"/>
      <c r="F40" s="3"/>
      <c r="G40" s="3"/>
    </row>
    <row r="41" spans="1:7" x14ac:dyDescent="0.2">
      <c r="A41" s="37"/>
      <c r="B41" s="291"/>
      <c r="C41" s="291"/>
      <c r="D41" s="292"/>
      <c r="E41" s="292"/>
      <c r="F41" s="37"/>
      <c r="G41" s="37"/>
    </row>
    <row r="42" spans="1:7" x14ac:dyDescent="0.2">
      <c r="A42" s="293" t="s">
        <v>16</v>
      </c>
      <c r="B42" s="294"/>
      <c r="C42" s="294"/>
      <c r="D42" s="294"/>
      <c r="E42" s="294"/>
      <c r="F42" s="294"/>
      <c r="G42" s="295"/>
    </row>
    <row r="43" spans="1:7" x14ac:dyDescent="0.2">
      <c r="A43" s="282" t="s">
        <v>419</v>
      </c>
      <c r="B43" s="283"/>
      <c r="C43" s="283"/>
      <c r="D43" s="283"/>
      <c r="E43" s="283"/>
      <c r="F43" s="283"/>
      <c r="G43" s="284"/>
    </row>
    <row r="44" spans="1:7" x14ac:dyDescent="0.2">
      <c r="A44" s="282" t="s">
        <v>420</v>
      </c>
      <c r="B44" s="283"/>
      <c r="C44" s="283"/>
      <c r="D44" s="283"/>
      <c r="E44" s="283"/>
      <c r="F44" s="283"/>
      <c r="G44" s="284"/>
    </row>
    <row r="45" spans="1:7" x14ac:dyDescent="0.2">
      <c r="A45" s="282" t="s">
        <v>451</v>
      </c>
      <c r="B45" s="283"/>
      <c r="C45" s="283"/>
      <c r="D45" s="283"/>
      <c r="E45" s="283"/>
      <c r="F45" s="283"/>
      <c r="G45" s="284"/>
    </row>
    <row r="46" spans="1:7" x14ac:dyDescent="0.2">
      <c r="A46" s="282" t="s">
        <v>400</v>
      </c>
      <c r="B46" s="283"/>
      <c r="C46" s="283"/>
      <c r="D46" s="283"/>
      <c r="E46" s="283"/>
      <c r="F46" s="283"/>
      <c r="G46" s="284"/>
    </row>
    <row r="47" spans="1:7" x14ac:dyDescent="0.2">
      <c r="A47" s="286" t="s">
        <v>401</v>
      </c>
      <c r="B47" s="287"/>
      <c r="C47" s="287"/>
      <c r="D47" s="287"/>
      <c r="E47" s="287"/>
      <c r="F47" s="287"/>
      <c r="G47" s="288"/>
    </row>
  </sheetData>
  <protectedRanges>
    <protectedRange sqref="B33:D40 E12:E25 B12:D26" name="Rango1_1"/>
  </protectedRanges>
  <mergeCells count="19">
    <mergeCell ref="A47:G47"/>
    <mergeCell ref="A10:A11"/>
    <mergeCell ref="B10:B11"/>
    <mergeCell ref="C10:C11"/>
    <mergeCell ref="D10:E10"/>
    <mergeCell ref="F10:G10"/>
    <mergeCell ref="B41:E41"/>
    <mergeCell ref="A42:G42"/>
    <mergeCell ref="A43:G43"/>
    <mergeCell ref="A44:G44"/>
    <mergeCell ref="A45:G45"/>
    <mergeCell ref="A2:G2"/>
    <mergeCell ref="A3:G3"/>
    <mergeCell ref="A4:G4"/>
    <mergeCell ref="A6:G6"/>
    <mergeCell ref="A46:G46"/>
    <mergeCell ref="A7:G7"/>
    <mergeCell ref="A9:B9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I48"/>
  <sheetViews>
    <sheetView zoomScaleNormal="100" workbookViewId="0">
      <selection activeCell="H21" sqref="H21"/>
    </sheetView>
  </sheetViews>
  <sheetFormatPr baseColWidth="10" defaultRowHeight="14.25" x14ac:dyDescent="0.2"/>
  <cols>
    <col min="1" max="1" width="18.42578125" style="6" customWidth="1"/>
    <col min="2" max="2" width="37.28515625" style="6" customWidth="1"/>
    <col min="3" max="7" width="18.5703125" style="6" customWidth="1"/>
    <col min="8" max="16384" width="11.42578125" style="6"/>
  </cols>
  <sheetData>
    <row r="1" spans="1:9" x14ac:dyDescent="0.2">
      <c r="A1" s="3"/>
      <c r="B1" s="3"/>
      <c r="C1" s="3"/>
      <c r="D1" s="3"/>
      <c r="E1" s="4"/>
      <c r="F1" s="4"/>
      <c r="G1" s="5" t="s">
        <v>23</v>
      </c>
    </row>
    <row r="2" spans="1:9" x14ac:dyDescent="0.2">
      <c r="A2" s="273" t="s">
        <v>452</v>
      </c>
      <c r="B2" s="273"/>
      <c r="C2" s="273"/>
      <c r="D2" s="273"/>
      <c r="E2" s="273"/>
      <c r="F2" s="273"/>
      <c r="G2" s="273"/>
    </row>
    <row r="3" spans="1:9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9" x14ac:dyDescent="0.2">
      <c r="A4" s="273" t="s">
        <v>2</v>
      </c>
      <c r="B4" s="273"/>
      <c r="C4" s="273"/>
      <c r="D4" s="273"/>
      <c r="E4" s="273"/>
      <c r="F4" s="273"/>
      <c r="G4" s="273"/>
    </row>
    <row r="5" spans="1:9" x14ac:dyDescent="0.2">
      <c r="A5" s="273" t="s">
        <v>502</v>
      </c>
      <c r="B5" s="273"/>
      <c r="C5" s="273"/>
      <c r="D5" s="273"/>
      <c r="E5" s="273"/>
      <c r="F5" s="273"/>
      <c r="G5" s="273"/>
    </row>
    <row r="6" spans="1:9" x14ac:dyDescent="0.2">
      <c r="A6" s="279" t="s">
        <v>3</v>
      </c>
      <c r="B6" s="279"/>
      <c r="C6" s="279"/>
      <c r="D6" s="279"/>
      <c r="E6" s="279"/>
      <c r="F6" s="279"/>
      <c r="G6" s="279"/>
    </row>
    <row r="7" spans="1:9" x14ac:dyDescent="0.2">
      <c r="A7" s="308" t="s">
        <v>24</v>
      </c>
      <c r="B7" s="308"/>
      <c r="C7" s="308"/>
      <c r="D7" s="308"/>
      <c r="E7" s="308"/>
      <c r="F7" s="308"/>
      <c r="G7" s="308"/>
    </row>
    <row r="8" spans="1:9" x14ac:dyDescent="0.2">
      <c r="A8" s="179" t="s">
        <v>25</v>
      </c>
      <c r="B8" s="179"/>
      <c r="C8" s="25"/>
      <c r="D8" s="25"/>
      <c r="E8" s="25"/>
      <c r="F8" s="26"/>
      <c r="G8" s="26"/>
    </row>
    <row r="9" spans="1:9" x14ac:dyDescent="0.2">
      <c r="A9" s="10" t="s">
        <v>6</v>
      </c>
      <c r="B9" s="11" t="s">
        <v>7</v>
      </c>
      <c r="C9" s="12" t="s">
        <v>9</v>
      </c>
      <c r="D9" s="12" t="s">
        <v>8</v>
      </c>
      <c r="E9" s="12" t="s">
        <v>26</v>
      </c>
      <c r="F9" s="12" t="s">
        <v>27</v>
      </c>
      <c r="G9" s="12" t="s">
        <v>28</v>
      </c>
    </row>
    <row r="10" spans="1:9" x14ac:dyDescent="0.2">
      <c r="A10" s="182" t="s">
        <v>455</v>
      </c>
      <c r="B10" s="183" t="s">
        <v>456</v>
      </c>
      <c r="C10" s="184">
        <v>0</v>
      </c>
      <c r="D10" s="181" t="s">
        <v>454</v>
      </c>
      <c r="E10" s="181" t="s">
        <v>454</v>
      </c>
      <c r="F10" s="181" t="s">
        <v>454</v>
      </c>
      <c r="G10" s="185" t="s">
        <v>454</v>
      </c>
    </row>
    <row r="11" spans="1:9" x14ac:dyDescent="0.2">
      <c r="A11" s="182" t="s">
        <v>455</v>
      </c>
      <c r="B11" s="183" t="s">
        <v>456</v>
      </c>
      <c r="C11" s="184">
        <v>0</v>
      </c>
      <c r="D11" s="181" t="s">
        <v>454</v>
      </c>
      <c r="E11" s="181" t="s">
        <v>454</v>
      </c>
      <c r="F11" s="181" t="s">
        <v>454</v>
      </c>
      <c r="G11" s="185" t="s">
        <v>454</v>
      </c>
    </row>
    <row r="12" spans="1:9" x14ac:dyDescent="0.2">
      <c r="A12" s="182" t="s">
        <v>455</v>
      </c>
      <c r="B12" s="183" t="s">
        <v>456</v>
      </c>
      <c r="C12" s="184">
        <v>0</v>
      </c>
      <c r="D12" s="181" t="s">
        <v>454</v>
      </c>
      <c r="E12" s="181" t="s">
        <v>454</v>
      </c>
      <c r="F12" s="181" t="s">
        <v>454</v>
      </c>
      <c r="G12" s="185" t="s">
        <v>454</v>
      </c>
    </row>
    <row r="13" spans="1:9" x14ac:dyDescent="0.2">
      <c r="A13" s="182" t="s">
        <v>455</v>
      </c>
      <c r="B13" s="183" t="s">
        <v>456</v>
      </c>
      <c r="C13" s="184">
        <v>0</v>
      </c>
      <c r="D13" s="181" t="s">
        <v>454</v>
      </c>
      <c r="E13" s="181" t="s">
        <v>454</v>
      </c>
      <c r="F13" s="181" t="s">
        <v>454</v>
      </c>
      <c r="G13" s="185" t="s">
        <v>454</v>
      </c>
    </row>
    <row r="14" spans="1:9" x14ac:dyDescent="0.2">
      <c r="A14" s="14"/>
      <c r="B14" s="155" t="s">
        <v>29</v>
      </c>
      <c r="C14" s="29">
        <f>SUM(C10:C13)</f>
        <v>0</v>
      </c>
      <c r="D14" s="121"/>
      <c r="E14" s="121"/>
      <c r="F14" s="121"/>
      <c r="G14" s="14"/>
    </row>
    <row r="15" spans="1:9" x14ac:dyDescent="0.2">
      <c r="A15" s="34"/>
      <c r="B15" s="34"/>
      <c r="C15" s="34"/>
      <c r="D15" s="34"/>
      <c r="E15" s="34"/>
      <c r="F15" s="34"/>
      <c r="G15" s="34"/>
      <c r="H15" s="35"/>
      <c r="I15" s="35"/>
    </row>
    <row r="16" spans="1:9" ht="14.25" customHeight="1" x14ac:dyDescent="0.2">
      <c r="A16" s="180" t="s">
        <v>453</v>
      </c>
      <c r="B16" s="296" t="s">
        <v>503</v>
      </c>
      <c r="C16" s="296"/>
      <c r="D16" s="296"/>
      <c r="E16" s="296"/>
      <c r="F16" s="296"/>
      <c r="G16" s="296"/>
      <c r="H16" s="35"/>
      <c r="I16" s="35"/>
    </row>
    <row r="17" spans="1:9" x14ac:dyDescent="0.2">
      <c r="A17" s="35"/>
      <c r="B17" s="296"/>
      <c r="C17" s="296"/>
      <c r="D17" s="296"/>
      <c r="E17" s="296"/>
      <c r="F17" s="296"/>
      <c r="G17" s="296"/>
      <c r="H17" s="35"/>
      <c r="I17" s="35"/>
    </row>
    <row r="18" spans="1:9" x14ac:dyDescent="0.2">
      <c r="A18" s="35"/>
      <c r="B18" s="35"/>
      <c r="C18" s="35"/>
      <c r="D18" s="35"/>
      <c r="E18" s="35"/>
      <c r="F18" s="35"/>
      <c r="G18" s="35"/>
      <c r="H18" s="35"/>
      <c r="I18" s="35"/>
    </row>
    <row r="19" spans="1:9" x14ac:dyDescent="0.2">
      <c r="A19" s="35"/>
      <c r="B19" s="35"/>
      <c r="C19" s="35"/>
      <c r="D19" s="35"/>
      <c r="E19" s="35"/>
      <c r="F19" s="35"/>
      <c r="G19" s="35"/>
      <c r="H19" s="35"/>
      <c r="I19" s="35"/>
    </row>
    <row r="20" spans="1:9" x14ac:dyDescent="0.2">
      <c r="A20" s="35"/>
      <c r="B20" s="35"/>
      <c r="C20" s="35"/>
      <c r="D20" s="35"/>
      <c r="E20" s="35"/>
      <c r="F20" s="35"/>
      <c r="G20" s="35"/>
      <c r="H20" s="35"/>
      <c r="I20" s="35"/>
    </row>
    <row r="21" spans="1:9" x14ac:dyDescent="0.2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2">
      <c r="A22" s="35"/>
      <c r="B22" s="35"/>
      <c r="C22" s="35"/>
      <c r="D22" s="35"/>
      <c r="E22" s="35"/>
      <c r="F22" s="35"/>
      <c r="G22" s="35"/>
      <c r="H22" s="35"/>
      <c r="I22" s="35"/>
    </row>
    <row r="23" spans="1:9" x14ac:dyDescent="0.2">
      <c r="A23" s="35"/>
      <c r="B23" s="35"/>
      <c r="C23" s="35"/>
      <c r="D23" s="35"/>
      <c r="E23" s="35"/>
      <c r="F23" s="35"/>
      <c r="G23" s="35"/>
      <c r="H23" s="35"/>
      <c r="I23" s="35"/>
    </row>
    <row r="24" spans="1:9" x14ac:dyDescent="0.2">
      <c r="A24" s="35"/>
      <c r="B24" s="35"/>
      <c r="C24" s="35"/>
      <c r="D24" s="35"/>
      <c r="E24" s="35"/>
      <c r="F24" s="35"/>
      <c r="G24" s="35"/>
      <c r="H24" s="35"/>
      <c r="I24" s="35"/>
    </row>
    <row r="25" spans="1:9" x14ac:dyDescent="0.2">
      <c r="A25" s="35"/>
      <c r="B25" s="35"/>
      <c r="C25" s="35"/>
      <c r="D25" s="35"/>
      <c r="E25" s="35"/>
      <c r="F25" s="35"/>
      <c r="G25" s="35"/>
      <c r="H25" s="35"/>
      <c r="I25" s="35"/>
    </row>
    <row r="26" spans="1:9" x14ac:dyDescent="0.2">
      <c r="A26" s="35"/>
      <c r="B26" s="35"/>
      <c r="C26" s="35"/>
      <c r="D26" s="35"/>
      <c r="E26" s="35"/>
      <c r="F26" s="35"/>
      <c r="G26" s="35"/>
      <c r="H26" s="35"/>
      <c r="I26" s="35"/>
    </row>
    <row r="27" spans="1:9" x14ac:dyDescent="0.2">
      <c r="A27" s="35"/>
      <c r="B27" s="35"/>
      <c r="C27" s="35"/>
      <c r="D27" s="35"/>
      <c r="E27" s="35"/>
      <c r="F27" s="35"/>
      <c r="G27" s="35"/>
      <c r="H27" s="35"/>
      <c r="I27" s="35"/>
    </row>
    <row r="28" spans="1:9" x14ac:dyDescent="0.2">
      <c r="A28" s="35"/>
      <c r="B28" s="35"/>
      <c r="C28" s="35"/>
      <c r="D28" s="35"/>
      <c r="E28" s="35"/>
      <c r="F28" s="35"/>
      <c r="G28" s="35"/>
      <c r="H28" s="35"/>
      <c r="I28" s="35"/>
    </row>
    <row r="29" spans="1:9" x14ac:dyDescent="0.2">
      <c r="A29" s="35"/>
      <c r="B29" s="35"/>
      <c r="C29" s="35"/>
      <c r="D29" s="35"/>
      <c r="E29" s="35"/>
      <c r="F29" s="35"/>
      <c r="G29" s="35"/>
      <c r="H29" s="35"/>
      <c r="I29" s="35"/>
    </row>
    <row r="30" spans="1:9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9" x14ac:dyDescent="0.2">
      <c r="A31" s="35"/>
      <c r="B31" s="35"/>
      <c r="C31" s="35"/>
      <c r="D31" s="35"/>
      <c r="E31" s="35"/>
      <c r="F31" s="35"/>
      <c r="G31" s="35"/>
      <c r="H31" s="35"/>
      <c r="I31" s="35"/>
    </row>
    <row r="32" spans="1:9" x14ac:dyDescent="0.2">
      <c r="A32" s="3"/>
      <c r="B32" s="23"/>
      <c r="C32" s="13"/>
      <c r="D32" s="24"/>
      <c r="E32" s="24"/>
      <c r="F32" s="24"/>
      <c r="G32" s="3"/>
    </row>
    <row r="33" spans="1:7" x14ac:dyDescent="0.2">
      <c r="A33" s="3"/>
      <c r="B33" s="23"/>
      <c r="C33" s="13"/>
      <c r="D33" s="24"/>
      <c r="E33" s="24"/>
      <c r="F33" s="24"/>
      <c r="G33" s="3"/>
    </row>
    <row r="34" spans="1:7" x14ac:dyDescent="0.2">
      <c r="A34" s="3"/>
      <c r="B34" s="23"/>
      <c r="C34" s="13"/>
      <c r="D34" s="24"/>
      <c r="E34" s="24"/>
      <c r="F34" s="24"/>
      <c r="G34" s="3"/>
    </row>
    <row r="35" spans="1:7" x14ac:dyDescent="0.2">
      <c r="A35" s="3"/>
      <c r="B35" s="23"/>
      <c r="C35" s="13"/>
      <c r="D35" s="24"/>
      <c r="E35" s="24"/>
      <c r="F35" s="24"/>
      <c r="G35" s="3"/>
    </row>
    <row r="36" spans="1:7" x14ac:dyDescent="0.2">
      <c r="A36" s="3"/>
      <c r="B36" s="23"/>
      <c r="C36" s="13"/>
      <c r="D36" s="24"/>
      <c r="E36" s="24"/>
      <c r="F36" s="24"/>
      <c r="G36" s="3"/>
    </row>
    <row r="37" spans="1:7" x14ac:dyDescent="0.2">
      <c r="A37" s="3"/>
      <c r="B37" s="23"/>
      <c r="C37" s="13"/>
      <c r="D37" s="24"/>
      <c r="E37" s="24"/>
      <c r="F37" s="24"/>
      <c r="G37" s="3"/>
    </row>
    <row r="38" spans="1:7" x14ac:dyDescent="0.2">
      <c r="A38" s="3"/>
      <c r="B38" s="23"/>
      <c r="C38" s="13"/>
      <c r="D38" s="24"/>
      <c r="E38" s="24"/>
      <c r="F38" s="24"/>
      <c r="G38" s="3"/>
    </row>
    <row r="39" spans="1:7" x14ac:dyDescent="0.2">
      <c r="A39" s="37"/>
      <c r="B39" s="309"/>
      <c r="C39" s="309"/>
      <c r="D39" s="310"/>
      <c r="E39" s="310"/>
      <c r="F39" s="310"/>
      <c r="G39" s="37"/>
    </row>
    <row r="40" spans="1:7" x14ac:dyDescent="0.2">
      <c r="A40" s="293" t="s">
        <v>30</v>
      </c>
      <c r="B40" s="294"/>
      <c r="C40" s="294"/>
      <c r="D40" s="294"/>
      <c r="E40" s="294"/>
      <c r="F40" s="294"/>
      <c r="G40" s="295"/>
    </row>
    <row r="41" spans="1:7" ht="20.25" customHeight="1" x14ac:dyDescent="0.2">
      <c r="A41" s="262" t="s">
        <v>419</v>
      </c>
      <c r="B41" s="263"/>
      <c r="C41" s="263"/>
      <c r="D41" s="263"/>
      <c r="E41" s="263"/>
      <c r="F41" s="263"/>
      <c r="G41" s="303"/>
    </row>
    <row r="42" spans="1:7" ht="19.5" customHeight="1" x14ac:dyDescent="0.2">
      <c r="A42" s="264" t="s">
        <v>420</v>
      </c>
      <c r="B42" s="265"/>
      <c r="C42" s="265"/>
      <c r="D42" s="265"/>
      <c r="E42" s="265"/>
      <c r="F42" s="265"/>
      <c r="G42" s="304"/>
    </row>
    <row r="43" spans="1:7" ht="18" customHeight="1" x14ac:dyDescent="0.2">
      <c r="A43" s="305" t="s">
        <v>446</v>
      </c>
      <c r="B43" s="306"/>
      <c r="C43" s="306"/>
      <c r="D43" s="306"/>
      <c r="E43" s="306"/>
      <c r="F43" s="306"/>
      <c r="G43" s="307"/>
    </row>
    <row r="44" spans="1:7" ht="19.5" customHeight="1" x14ac:dyDescent="0.2">
      <c r="A44" s="297" t="s">
        <v>447</v>
      </c>
      <c r="B44" s="298"/>
      <c r="C44" s="298"/>
      <c r="D44" s="298"/>
      <c r="E44" s="298"/>
      <c r="F44" s="298"/>
      <c r="G44" s="299"/>
    </row>
    <row r="45" spans="1:7" ht="18.75" customHeight="1" x14ac:dyDescent="0.2">
      <c r="A45" s="297" t="s">
        <v>448</v>
      </c>
      <c r="B45" s="298"/>
      <c r="C45" s="298"/>
      <c r="D45" s="298"/>
      <c r="E45" s="298"/>
      <c r="F45" s="298"/>
      <c r="G45" s="299"/>
    </row>
    <row r="46" spans="1:7" ht="22.5" customHeight="1" x14ac:dyDescent="0.2">
      <c r="A46" s="297" t="s">
        <v>449</v>
      </c>
      <c r="B46" s="298"/>
      <c r="C46" s="298"/>
      <c r="D46" s="298"/>
      <c r="E46" s="298"/>
      <c r="F46" s="298"/>
      <c r="G46" s="299"/>
    </row>
    <row r="47" spans="1:7" ht="21" customHeight="1" x14ac:dyDescent="0.2">
      <c r="A47" s="300" t="s">
        <v>450</v>
      </c>
      <c r="B47" s="301"/>
      <c r="C47" s="301"/>
      <c r="D47" s="301"/>
      <c r="E47" s="301"/>
      <c r="F47" s="301"/>
      <c r="G47" s="302"/>
    </row>
    <row r="48" spans="1:7" x14ac:dyDescent="0.2">
      <c r="A48" s="37"/>
      <c r="B48" s="37"/>
      <c r="C48" s="37"/>
      <c r="D48" s="37"/>
      <c r="E48" s="37"/>
      <c r="F48" s="37"/>
      <c r="G48" s="37"/>
    </row>
  </sheetData>
  <protectedRanges>
    <protectedRange sqref="B32:D38 B10:D14" name="Rango1_1"/>
  </protectedRanges>
  <mergeCells count="16">
    <mergeCell ref="B16:G17"/>
    <mergeCell ref="A46:G46"/>
    <mergeCell ref="A47:G47"/>
    <mergeCell ref="A2:G2"/>
    <mergeCell ref="A40:G40"/>
    <mergeCell ref="A41:G41"/>
    <mergeCell ref="A42:G42"/>
    <mergeCell ref="A43:G43"/>
    <mergeCell ref="A44:G44"/>
    <mergeCell ref="A45:G45"/>
    <mergeCell ref="A3:G3"/>
    <mergeCell ref="A4:G4"/>
    <mergeCell ref="A6:G6"/>
    <mergeCell ref="A7:G7"/>
    <mergeCell ref="B39:F39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</sheetPr>
  <dimension ref="A1:I45"/>
  <sheetViews>
    <sheetView zoomScaleNormal="100" workbookViewId="0">
      <selection activeCell="H21" sqref="H21"/>
    </sheetView>
  </sheetViews>
  <sheetFormatPr baseColWidth="10" defaultRowHeight="14.25" x14ac:dyDescent="0.2"/>
  <cols>
    <col min="1" max="1" width="26" style="6" customWidth="1"/>
    <col min="2" max="2" width="52.85546875" style="6" customWidth="1"/>
    <col min="3" max="5" width="24.7109375" style="6" customWidth="1"/>
    <col min="6" max="16384" width="11.42578125" style="6"/>
  </cols>
  <sheetData>
    <row r="1" spans="1:9" x14ac:dyDescent="0.2">
      <c r="A1" s="3"/>
      <c r="B1" s="3"/>
      <c r="C1" s="3"/>
      <c r="D1" s="3"/>
      <c r="E1" s="5" t="s">
        <v>31</v>
      </c>
      <c r="F1" s="174"/>
    </row>
    <row r="2" spans="1:9" x14ac:dyDescent="0.2">
      <c r="A2" s="273" t="s">
        <v>452</v>
      </c>
      <c r="B2" s="273"/>
      <c r="C2" s="273"/>
      <c r="D2" s="273"/>
      <c r="E2" s="273"/>
    </row>
    <row r="3" spans="1:9" ht="15.75" customHeight="1" x14ac:dyDescent="0.2">
      <c r="A3" s="273" t="s">
        <v>1</v>
      </c>
      <c r="B3" s="273"/>
      <c r="C3" s="273"/>
      <c r="D3" s="273"/>
      <c r="E3" s="273"/>
    </row>
    <row r="4" spans="1:9" x14ac:dyDescent="0.2">
      <c r="A4" s="273" t="s">
        <v>2</v>
      </c>
      <c r="B4" s="273"/>
      <c r="C4" s="273"/>
      <c r="D4" s="273"/>
      <c r="E4" s="273"/>
    </row>
    <row r="5" spans="1:9" x14ac:dyDescent="0.2">
      <c r="A5" s="273" t="s">
        <v>502</v>
      </c>
      <c r="B5" s="273"/>
      <c r="C5" s="273"/>
      <c r="D5" s="273"/>
      <c r="E5" s="273"/>
    </row>
    <row r="6" spans="1:9" x14ac:dyDescent="0.2">
      <c r="A6" s="279" t="s">
        <v>3</v>
      </c>
      <c r="B6" s="279"/>
      <c r="C6" s="279"/>
      <c r="D6" s="279"/>
      <c r="E6" s="279"/>
    </row>
    <row r="7" spans="1:9" x14ac:dyDescent="0.2">
      <c r="A7" s="279" t="s">
        <v>32</v>
      </c>
      <c r="B7" s="279"/>
      <c r="C7" s="279"/>
      <c r="D7" s="279"/>
      <c r="E7" s="279"/>
    </row>
    <row r="8" spans="1:9" x14ac:dyDescent="0.2">
      <c r="A8" s="280" t="s">
        <v>33</v>
      </c>
      <c r="B8" s="280"/>
      <c r="C8" s="25"/>
      <c r="D8" s="25"/>
      <c r="E8" s="25"/>
    </row>
    <row r="9" spans="1:9" ht="21.75" customHeight="1" x14ac:dyDescent="0.2">
      <c r="A9" s="10" t="s">
        <v>6</v>
      </c>
      <c r="B9" s="11" t="s">
        <v>7</v>
      </c>
      <c r="C9" s="12" t="s">
        <v>9</v>
      </c>
      <c r="D9" s="12" t="s">
        <v>8</v>
      </c>
      <c r="E9" s="12" t="s">
        <v>34</v>
      </c>
    </row>
    <row r="10" spans="1:9" x14ac:dyDescent="0.2">
      <c r="A10" s="14" t="s">
        <v>455</v>
      </c>
      <c r="B10" s="15" t="s">
        <v>456</v>
      </c>
      <c r="C10" s="29">
        <v>0</v>
      </c>
      <c r="D10" s="121" t="s">
        <v>454</v>
      </c>
      <c r="E10" s="121" t="s">
        <v>454</v>
      </c>
    </row>
    <row r="11" spans="1:9" x14ac:dyDescent="0.2">
      <c r="A11" s="14" t="s">
        <v>455</v>
      </c>
      <c r="B11" s="15" t="s">
        <v>456</v>
      </c>
      <c r="C11" s="29">
        <v>0</v>
      </c>
      <c r="D11" s="121" t="s">
        <v>454</v>
      </c>
      <c r="E11" s="121" t="s">
        <v>454</v>
      </c>
    </row>
    <row r="12" spans="1:9" x14ac:dyDescent="0.2">
      <c r="A12" s="14" t="s">
        <v>455</v>
      </c>
      <c r="B12" s="15" t="s">
        <v>456</v>
      </c>
      <c r="C12" s="29">
        <v>0</v>
      </c>
      <c r="D12" s="121" t="s">
        <v>454</v>
      </c>
      <c r="E12" s="121" t="s">
        <v>454</v>
      </c>
    </row>
    <row r="13" spans="1:9" x14ac:dyDescent="0.2">
      <c r="A13" s="14" t="s">
        <v>455</v>
      </c>
      <c r="B13" s="15" t="s">
        <v>456</v>
      </c>
      <c r="C13" s="29">
        <v>0</v>
      </c>
      <c r="D13" s="121" t="s">
        <v>454</v>
      </c>
      <c r="E13" s="121" t="s">
        <v>454</v>
      </c>
    </row>
    <row r="14" spans="1:9" x14ac:dyDescent="0.2">
      <c r="A14" s="14"/>
      <c r="B14" s="175" t="s">
        <v>10</v>
      </c>
      <c r="C14" s="29">
        <v>0</v>
      </c>
      <c r="D14" s="121"/>
      <c r="E14" s="121"/>
    </row>
    <row r="15" spans="1:9" x14ac:dyDescent="0.2">
      <c r="A15" s="34"/>
      <c r="B15" s="34"/>
      <c r="C15" s="34"/>
      <c r="D15" s="34"/>
      <c r="E15" s="34"/>
      <c r="F15" s="35"/>
      <c r="G15" s="35"/>
      <c r="H15" s="35"/>
      <c r="I15" s="35"/>
    </row>
    <row r="16" spans="1:9" ht="14.25" customHeight="1" x14ac:dyDescent="0.2">
      <c r="A16" s="180" t="s">
        <v>453</v>
      </c>
      <c r="B16" s="296" t="s">
        <v>504</v>
      </c>
      <c r="C16" s="296"/>
      <c r="D16" s="296"/>
      <c r="E16" s="296"/>
      <c r="F16" s="180"/>
      <c r="G16" s="180"/>
      <c r="H16" s="35"/>
      <c r="I16" s="35"/>
    </row>
    <row r="17" spans="1:7" x14ac:dyDescent="0.2">
      <c r="A17" s="35"/>
      <c r="B17" s="296"/>
      <c r="C17" s="296"/>
      <c r="D17" s="296"/>
      <c r="E17" s="296"/>
      <c r="F17" s="180"/>
      <c r="G17" s="180"/>
    </row>
    <row r="18" spans="1:7" x14ac:dyDescent="0.2">
      <c r="A18" s="37"/>
      <c r="B18" s="176"/>
      <c r="C18" s="176"/>
      <c r="D18" s="37"/>
      <c r="E18" s="37"/>
    </row>
    <row r="19" spans="1:7" x14ac:dyDescent="0.2">
      <c r="A19" s="37"/>
      <c r="B19" s="176"/>
      <c r="C19" s="176"/>
      <c r="D19" s="37"/>
      <c r="E19" s="37"/>
    </row>
    <row r="20" spans="1:7" x14ac:dyDescent="0.2">
      <c r="A20" s="37"/>
      <c r="B20" s="176"/>
      <c r="C20" s="176"/>
      <c r="D20" s="37"/>
      <c r="E20" s="37"/>
    </row>
    <row r="21" spans="1:7" x14ac:dyDescent="0.2">
      <c r="A21" s="37"/>
      <c r="B21" s="176"/>
      <c r="C21" s="176"/>
      <c r="D21" s="37"/>
      <c r="E21" s="37"/>
    </row>
    <row r="22" spans="1:7" x14ac:dyDescent="0.2">
      <c r="A22" s="37"/>
      <c r="B22" s="176"/>
      <c r="C22" s="176"/>
      <c r="D22" s="37"/>
      <c r="E22" s="37"/>
    </row>
    <row r="23" spans="1:7" x14ac:dyDescent="0.2">
      <c r="A23" s="37"/>
      <c r="B23" s="176"/>
      <c r="C23" s="176"/>
      <c r="D23" s="37"/>
      <c r="E23" s="37"/>
    </row>
    <row r="24" spans="1:7" x14ac:dyDescent="0.2">
      <c r="A24" s="37"/>
      <c r="B24" s="176"/>
      <c r="C24" s="176"/>
      <c r="D24" s="37"/>
      <c r="E24" s="37"/>
    </row>
    <row r="25" spans="1:7" x14ac:dyDescent="0.2">
      <c r="A25" s="37"/>
      <c r="B25" s="176"/>
      <c r="C25" s="176"/>
      <c r="D25" s="37"/>
      <c r="E25" s="37"/>
    </row>
    <row r="26" spans="1:7" x14ac:dyDescent="0.2">
      <c r="A26" s="37"/>
      <c r="B26" s="176"/>
      <c r="C26" s="176"/>
      <c r="D26" s="37"/>
      <c r="E26" s="37"/>
    </row>
    <row r="27" spans="1:7" x14ac:dyDescent="0.2">
      <c r="A27" s="37"/>
      <c r="B27" s="176"/>
      <c r="C27" s="176"/>
      <c r="D27" s="37"/>
      <c r="E27" s="37"/>
    </row>
    <row r="28" spans="1:7" x14ac:dyDescent="0.2">
      <c r="A28" s="37"/>
      <c r="B28" s="176"/>
      <c r="C28" s="176"/>
      <c r="D28" s="37"/>
      <c r="E28" s="37"/>
    </row>
    <row r="29" spans="1:7" x14ac:dyDescent="0.2">
      <c r="A29" s="37"/>
      <c r="B29" s="176"/>
      <c r="C29" s="176"/>
      <c r="D29" s="37"/>
      <c r="E29" s="37"/>
    </row>
    <row r="30" spans="1:7" x14ac:dyDescent="0.2">
      <c r="A30" s="37"/>
      <c r="B30" s="176"/>
      <c r="C30" s="176"/>
      <c r="D30" s="37"/>
      <c r="E30" s="37"/>
    </row>
    <row r="31" spans="1:7" x14ac:dyDescent="0.2">
      <c r="A31" s="3"/>
      <c r="B31" s="177"/>
      <c r="C31" s="177"/>
      <c r="D31" s="178"/>
      <c r="E31" s="178"/>
      <c r="F31" s="37"/>
    </row>
    <row r="32" spans="1:7" x14ac:dyDescent="0.2">
      <c r="A32" s="3"/>
      <c r="B32" s="177"/>
      <c r="C32" s="177"/>
      <c r="D32" s="178"/>
      <c r="E32" s="178"/>
      <c r="F32" s="37"/>
    </row>
    <row r="33" spans="1:6" x14ac:dyDescent="0.2">
      <c r="A33" s="3"/>
      <c r="B33" s="177"/>
      <c r="C33" s="177"/>
      <c r="D33" s="178"/>
      <c r="E33" s="178"/>
      <c r="F33" s="37"/>
    </row>
    <row r="34" spans="1:6" x14ac:dyDescent="0.2">
      <c r="A34" s="3"/>
      <c r="B34" s="177"/>
      <c r="C34" s="177"/>
      <c r="D34" s="178"/>
      <c r="E34" s="178"/>
      <c r="F34" s="37"/>
    </row>
    <row r="35" spans="1:6" x14ac:dyDescent="0.2">
      <c r="A35" s="3"/>
      <c r="B35" s="177"/>
      <c r="C35" s="177"/>
      <c r="D35" s="178"/>
      <c r="E35" s="178"/>
      <c r="F35" s="37"/>
    </row>
    <row r="36" spans="1:6" x14ac:dyDescent="0.2">
      <c r="A36" s="3"/>
      <c r="B36" s="177"/>
      <c r="C36" s="177"/>
      <c r="D36" s="178"/>
      <c r="E36" s="178"/>
      <c r="F36" s="37"/>
    </row>
    <row r="37" spans="1:6" x14ac:dyDescent="0.2">
      <c r="A37" s="3"/>
      <c r="B37" s="177"/>
      <c r="C37" s="177"/>
      <c r="D37" s="178"/>
      <c r="E37" s="178"/>
      <c r="F37" s="37"/>
    </row>
    <row r="38" spans="1:6" x14ac:dyDescent="0.2">
      <c r="A38" s="3"/>
      <c r="B38" s="177"/>
      <c r="C38" s="177"/>
      <c r="D38" s="178"/>
      <c r="E38" s="178"/>
      <c r="F38" s="37"/>
    </row>
    <row r="39" spans="1:6" x14ac:dyDescent="0.2">
      <c r="A39" s="3"/>
      <c r="B39" s="177"/>
      <c r="C39" s="177"/>
      <c r="D39" s="178"/>
      <c r="E39" s="178"/>
      <c r="F39" s="37"/>
    </row>
    <row r="40" spans="1:6" x14ac:dyDescent="0.2">
      <c r="A40" s="293" t="s">
        <v>30</v>
      </c>
      <c r="B40" s="294"/>
      <c r="C40" s="294"/>
      <c r="D40" s="294"/>
      <c r="E40" s="295"/>
    </row>
    <row r="41" spans="1:6" ht="15" customHeight="1" x14ac:dyDescent="0.2">
      <c r="A41" s="262" t="s">
        <v>419</v>
      </c>
      <c r="B41" s="263"/>
      <c r="C41" s="263"/>
      <c r="D41" s="263"/>
      <c r="E41" s="303"/>
    </row>
    <row r="42" spans="1:6" ht="15" customHeight="1" x14ac:dyDescent="0.2">
      <c r="A42" s="264" t="s">
        <v>420</v>
      </c>
      <c r="B42" s="265"/>
      <c r="C42" s="265"/>
      <c r="D42" s="265"/>
      <c r="E42" s="304"/>
    </row>
    <row r="43" spans="1:6" ht="15" customHeight="1" x14ac:dyDescent="0.2">
      <c r="A43" s="264" t="s">
        <v>440</v>
      </c>
      <c r="B43" s="265"/>
      <c r="C43" s="265"/>
      <c r="D43" s="265"/>
      <c r="E43" s="304"/>
    </row>
    <row r="44" spans="1:6" ht="15" customHeight="1" x14ac:dyDescent="0.2">
      <c r="A44" s="297" t="s">
        <v>444</v>
      </c>
      <c r="B44" s="298"/>
      <c r="C44" s="298"/>
      <c r="D44" s="298"/>
      <c r="E44" s="299"/>
    </row>
    <row r="45" spans="1:6" ht="15" customHeight="1" x14ac:dyDescent="0.2">
      <c r="A45" s="311" t="s">
        <v>445</v>
      </c>
      <c r="B45" s="312"/>
      <c r="C45" s="312"/>
      <c r="D45" s="312"/>
      <c r="E45" s="313"/>
    </row>
  </sheetData>
  <protectedRanges>
    <protectedRange sqref="E10:E13 B10:D14" name="Rango1_1"/>
  </protectedRanges>
  <mergeCells count="14">
    <mergeCell ref="A45:E45"/>
    <mergeCell ref="A2:E2"/>
    <mergeCell ref="A3:E3"/>
    <mergeCell ref="A4:E4"/>
    <mergeCell ref="A6:E6"/>
    <mergeCell ref="A7:E7"/>
    <mergeCell ref="A8:B8"/>
    <mergeCell ref="A40:E40"/>
    <mergeCell ref="A41:E41"/>
    <mergeCell ref="A42:E42"/>
    <mergeCell ref="A43:E43"/>
    <mergeCell ref="A44:E44"/>
    <mergeCell ref="A5:E5"/>
    <mergeCell ref="B16:E17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H50"/>
  <sheetViews>
    <sheetView topLeftCell="A28" zoomScaleNormal="100" workbookViewId="0">
      <selection activeCell="H21" sqref="H21"/>
    </sheetView>
  </sheetViews>
  <sheetFormatPr baseColWidth="10" defaultRowHeight="14.25" x14ac:dyDescent="0.2"/>
  <cols>
    <col min="1" max="1" width="16.7109375" style="6" customWidth="1"/>
    <col min="2" max="2" width="55.5703125" style="6" customWidth="1"/>
    <col min="3" max="3" width="24" style="6" customWidth="1"/>
    <col min="4" max="5" width="17.85546875" style="6" customWidth="1"/>
    <col min="6" max="6" width="14.42578125" style="6" customWidth="1"/>
    <col min="7" max="7" width="13.5703125" style="6" customWidth="1"/>
    <col min="8" max="16384" width="11.42578125" style="6"/>
  </cols>
  <sheetData>
    <row r="1" spans="1:7" x14ac:dyDescent="0.2">
      <c r="A1" s="3"/>
      <c r="B1" s="3"/>
      <c r="C1" s="3"/>
      <c r="D1" s="3"/>
      <c r="E1" s="3"/>
      <c r="F1" s="4"/>
      <c r="G1" s="5" t="s">
        <v>35</v>
      </c>
    </row>
    <row r="2" spans="1:7" x14ac:dyDescent="0.2">
      <c r="A2" s="273" t="s">
        <v>452</v>
      </c>
      <c r="B2" s="273"/>
      <c r="C2" s="273"/>
      <c r="D2" s="273"/>
      <c r="E2" s="273"/>
      <c r="F2" s="273"/>
      <c r="G2" s="273"/>
    </row>
    <row r="3" spans="1:7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7" x14ac:dyDescent="0.2">
      <c r="A4" s="273" t="s">
        <v>2</v>
      </c>
      <c r="B4" s="273"/>
      <c r="C4" s="273"/>
      <c r="D4" s="273"/>
      <c r="E4" s="273"/>
      <c r="F4" s="273"/>
      <c r="G4" s="273"/>
    </row>
    <row r="5" spans="1:7" x14ac:dyDescent="0.2">
      <c r="A5" s="273" t="s">
        <v>502</v>
      </c>
      <c r="B5" s="273"/>
      <c r="C5" s="273"/>
      <c r="D5" s="273"/>
      <c r="E5" s="273"/>
      <c r="F5" s="273"/>
      <c r="G5" s="273"/>
    </row>
    <row r="6" spans="1:7" x14ac:dyDescent="0.2">
      <c r="A6" s="279" t="s">
        <v>3</v>
      </c>
      <c r="B6" s="279"/>
      <c r="C6" s="279"/>
      <c r="D6" s="279"/>
      <c r="E6" s="279"/>
      <c r="F6" s="279"/>
      <c r="G6" s="279"/>
    </row>
    <row r="7" spans="1:7" x14ac:dyDescent="0.2">
      <c r="A7" s="279" t="s">
        <v>36</v>
      </c>
      <c r="B7" s="279"/>
      <c r="C7" s="279"/>
      <c r="D7" s="279"/>
      <c r="E7" s="279"/>
      <c r="F7" s="279"/>
      <c r="G7" s="279"/>
    </row>
    <row r="8" spans="1:7" x14ac:dyDescent="0.2">
      <c r="A8" s="247" t="s">
        <v>37</v>
      </c>
      <c r="B8" s="26"/>
      <c r="C8" s="26"/>
      <c r="D8" s="26"/>
      <c r="E8" s="26"/>
      <c r="F8" s="168"/>
      <c r="G8" s="26"/>
    </row>
    <row r="9" spans="1:7" ht="24" x14ac:dyDescent="0.2">
      <c r="A9" s="10" t="s">
        <v>6</v>
      </c>
      <c r="B9" s="10" t="s">
        <v>38</v>
      </c>
      <c r="C9" s="10" t="s">
        <v>39</v>
      </c>
      <c r="D9" s="169" t="s">
        <v>40</v>
      </c>
      <c r="E9" s="169" t="s">
        <v>41</v>
      </c>
      <c r="F9" s="12" t="s">
        <v>42</v>
      </c>
      <c r="G9" s="12" t="s">
        <v>43</v>
      </c>
    </row>
    <row r="10" spans="1:7" x14ac:dyDescent="0.2">
      <c r="A10" s="142" t="s">
        <v>185</v>
      </c>
      <c r="B10" s="170" t="s">
        <v>200</v>
      </c>
      <c r="C10" s="171"/>
      <c r="D10" s="171">
        <v>0</v>
      </c>
      <c r="E10" s="171">
        <v>0</v>
      </c>
      <c r="F10" s="171">
        <v>0</v>
      </c>
      <c r="G10" s="142"/>
    </row>
    <row r="11" spans="1:7" x14ac:dyDescent="0.2">
      <c r="A11" s="142" t="s">
        <v>186</v>
      </c>
      <c r="B11" s="170" t="s">
        <v>201</v>
      </c>
      <c r="C11" s="171"/>
      <c r="D11" s="171">
        <v>0</v>
      </c>
      <c r="E11" s="171">
        <v>0</v>
      </c>
      <c r="F11" s="171">
        <v>0</v>
      </c>
      <c r="G11" s="142"/>
    </row>
    <row r="12" spans="1:7" x14ac:dyDescent="0.2">
      <c r="A12" s="142" t="s">
        <v>187</v>
      </c>
      <c r="B12" s="170" t="s">
        <v>202</v>
      </c>
      <c r="C12" s="171"/>
      <c r="D12" s="171">
        <v>0</v>
      </c>
      <c r="E12" s="171">
        <v>0</v>
      </c>
      <c r="F12" s="171">
        <v>0</v>
      </c>
      <c r="G12" s="142"/>
    </row>
    <row r="13" spans="1:7" x14ac:dyDescent="0.2">
      <c r="A13" s="142" t="s">
        <v>188</v>
      </c>
      <c r="B13" s="170" t="s">
        <v>203</v>
      </c>
      <c r="C13" s="171"/>
      <c r="D13" s="171">
        <v>0</v>
      </c>
      <c r="E13" s="171">
        <v>0</v>
      </c>
      <c r="F13" s="171">
        <v>0</v>
      </c>
      <c r="G13" s="142"/>
    </row>
    <row r="14" spans="1:7" x14ac:dyDescent="0.2">
      <c r="A14" s="142" t="s">
        <v>189</v>
      </c>
      <c r="B14" s="170" t="s">
        <v>204</v>
      </c>
      <c r="C14" s="171"/>
      <c r="D14" s="171">
        <v>0</v>
      </c>
      <c r="E14" s="171">
        <v>0</v>
      </c>
      <c r="F14" s="171">
        <v>0</v>
      </c>
      <c r="G14" s="142"/>
    </row>
    <row r="15" spans="1:7" x14ac:dyDescent="0.2">
      <c r="A15" s="142" t="s">
        <v>190</v>
      </c>
      <c r="B15" s="170" t="s">
        <v>205</v>
      </c>
      <c r="C15" s="171"/>
      <c r="D15" s="171">
        <v>0</v>
      </c>
      <c r="E15" s="171">
        <v>0</v>
      </c>
      <c r="F15" s="171">
        <v>0</v>
      </c>
      <c r="G15" s="142"/>
    </row>
    <row r="16" spans="1:7" x14ac:dyDescent="0.2">
      <c r="A16" s="142" t="s">
        <v>191</v>
      </c>
      <c r="B16" s="170" t="s">
        <v>206</v>
      </c>
      <c r="C16" s="171"/>
      <c r="D16" s="171">
        <v>0</v>
      </c>
      <c r="E16" s="171">
        <v>0</v>
      </c>
      <c r="F16" s="171">
        <v>0</v>
      </c>
      <c r="G16" s="142"/>
    </row>
    <row r="17" spans="1:7" x14ac:dyDescent="0.2">
      <c r="A17" s="142" t="s">
        <v>192</v>
      </c>
      <c r="B17" s="170" t="s">
        <v>207</v>
      </c>
      <c r="C17" s="171"/>
      <c r="D17" s="171">
        <v>0</v>
      </c>
      <c r="E17" s="171">
        <v>0</v>
      </c>
      <c r="F17" s="171">
        <v>0</v>
      </c>
      <c r="G17" s="142"/>
    </row>
    <row r="18" spans="1:7" x14ac:dyDescent="0.2">
      <c r="A18" s="142" t="s">
        <v>193</v>
      </c>
      <c r="B18" s="170" t="s">
        <v>208</v>
      </c>
      <c r="C18" s="171"/>
      <c r="D18" s="171">
        <v>0</v>
      </c>
      <c r="E18" s="171">
        <v>0</v>
      </c>
      <c r="F18" s="171">
        <v>0</v>
      </c>
      <c r="G18" s="142"/>
    </row>
    <row r="19" spans="1:7" x14ac:dyDescent="0.2">
      <c r="A19" s="142" t="s">
        <v>194</v>
      </c>
      <c r="B19" s="170" t="s">
        <v>209</v>
      </c>
      <c r="C19" s="171"/>
      <c r="D19" s="171">
        <v>0</v>
      </c>
      <c r="E19" s="171">
        <v>0</v>
      </c>
      <c r="F19" s="171">
        <v>0</v>
      </c>
      <c r="G19" s="142"/>
    </row>
    <row r="20" spans="1:7" x14ac:dyDescent="0.2">
      <c r="A20" s="142" t="s">
        <v>195</v>
      </c>
      <c r="B20" s="170" t="s">
        <v>210</v>
      </c>
      <c r="C20" s="171"/>
      <c r="D20" s="171">
        <v>0</v>
      </c>
      <c r="E20" s="171">
        <v>0</v>
      </c>
      <c r="F20" s="171">
        <v>0</v>
      </c>
      <c r="G20" s="142"/>
    </row>
    <row r="21" spans="1:7" x14ac:dyDescent="0.2">
      <c r="A21" s="142" t="s">
        <v>196</v>
      </c>
      <c r="B21" s="170" t="s">
        <v>211</v>
      </c>
      <c r="C21" s="171"/>
      <c r="D21" s="171">
        <v>0</v>
      </c>
      <c r="E21" s="171">
        <v>0</v>
      </c>
      <c r="F21" s="171">
        <v>0</v>
      </c>
      <c r="G21" s="142"/>
    </row>
    <row r="22" spans="1:7" x14ac:dyDescent="0.2">
      <c r="A22" s="142" t="s">
        <v>197</v>
      </c>
      <c r="B22" s="170" t="s">
        <v>212</v>
      </c>
      <c r="C22" s="171"/>
      <c r="D22" s="171">
        <v>0</v>
      </c>
      <c r="E22" s="171">
        <v>0</v>
      </c>
      <c r="F22" s="171">
        <v>0</v>
      </c>
      <c r="G22" s="142"/>
    </row>
    <row r="23" spans="1:7" x14ac:dyDescent="0.2">
      <c r="A23" s="142" t="s">
        <v>198</v>
      </c>
      <c r="B23" s="170" t="s">
        <v>213</v>
      </c>
      <c r="C23" s="171"/>
      <c r="D23" s="171">
        <v>0</v>
      </c>
      <c r="E23" s="171">
        <v>0</v>
      </c>
      <c r="F23" s="171">
        <v>0</v>
      </c>
      <c r="G23" s="142"/>
    </row>
    <row r="24" spans="1:7" x14ac:dyDescent="0.2">
      <c r="A24" s="142" t="s">
        <v>199</v>
      </c>
      <c r="B24" s="170" t="s">
        <v>214</v>
      </c>
      <c r="C24" s="171"/>
      <c r="D24" s="171">
        <v>0</v>
      </c>
      <c r="E24" s="171">
        <v>0</v>
      </c>
      <c r="F24" s="171">
        <v>0</v>
      </c>
      <c r="G24" s="142"/>
    </row>
    <row r="25" spans="1:7" x14ac:dyDescent="0.2">
      <c r="A25" s="26"/>
      <c r="B25" s="26"/>
      <c r="C25" s="26"/>
      <c r="D25" s="26"/>
      <c r="E25" s="26"/>
      <c r="F25" s="168"/>
      <c r="G25" s="26"/>
    </row>
    <row r="26" spans="1:7" ht="26.25" customHeight="1" x14ac:dyDescent="0.2">
      <c r="A26" s="10" t="s">
        <v>6</v>
      </c>
      <c r="B26" s="10" t="s">
        <v>38</v>
      </c>
      <c r="C26" s="10" t="s">
        <v>39</v>
      </c>
      <c r="D26" s="12" t="s">
        <v>44</v>
      </c>
      <c r="E26" s="12" t="s">
        <v>45</v>
      </c>
      <c r="F26" s="12" t="s">
        <v>46</v>
      </c>
      <c r="G26" s="12" t="s">
        <v>47</v>
      </c>
    </row>
    <row r="27" spans="1:7" x14ac:dyDescent="0.2">
      <c r="A27" s="314" t="s">
        <v>48</v>
      </c>
      <c r="B27" s="315"/>
      <c r="C27" s="315"/>
      <c r="D27" s="315"/>
      <c r="E27" s="315"/>
      <c r="F27" s="315"/>
      <c r="G27" s="316"/>
    </row>
    <row r="28" spans="1:7" x14ac:dyDescent="0.2">
      <c r="A28" s="14" t="s">
        <v>215</v>
      </c>
      <c r="B28" s="28" t="s">
        <v>216</v>
      </c>
      <c r="C28" s="29"/>
      <c r="D28" s="171">
        <v>0</v>
      </c>
      <c r="E28" s="171">
        <v>0</v>
      </c>
      <c r="F28" s="156"/>
      <c r="G28" s="172"/>
    </row>
    <row r="29" spans="1:7" x14ac:dyDescent="0.2">
      <c r="A29" s="14" t="s">
        <v>217</v>
      </c>
      <c r="B29" s="28" t="s">
        <v>218</v>
      </c>
      <c r="C29" s="29"/>
      <c r="D29" s="171">
        <v>0</v>
      </c>
      <c r="E29" s="171">
        <v>0</v>
      </c>
      <c r="F29" s="156"/>
      <c r="G29" s="172"/>
    </row>
    <row r="30" spans="1:7" x14ac:dyDescent="0.2">
      <c r="A30" s="14" t="s">
        <v>219</v>
      </c>
      <c r="B30" s="28" t="s">
        <v>220</v>
      </c>
      <c r="C30" s="29"/>
      <c r="D30" s="171">
        <v>0</v>
      </c>
      <c r="E30" s="171">
        <v>0</v>
      </c>
      <c r="F30" s="156"/>
      <c r="G30" s="172"/>
    </row>
    <row r="31" spans="1:7" x14ac:dyDescent="0.2">
      <c r="A31" s="14" t="s">
        <v>221</v>
      </c>
      <c r="B31" s="28" t="s">
        <v>222</v>
      </c>
      <c r="C31" s="29"/>
      <c r="D31" s="171">
        <v>0</v>
      </c>
      <c r="E31" s="171">
        <v>0</v>
      </c>
      <c r="F31" s="156"/>
      <c r="G31" s="172"/>
    </row>
    <row r="32" spans="1:7" x14ac:dyDescent="0.2">
      <c r="A32" s="14" t="s">
        <v>223</v>
      </c>
      <c r="B32" s="28" t="s">
        <v>224</v>
      </c>
      <c r="C32" s="29"/>
      <c r="D32" s="171">
        <v>0</v>
      </c>
      <c r="E32" s="171">
        <v>0</v>
      </c>
      <c r="F32" s="156"/>
      <c r="G32" s="172"/>
    </row>
    <row r="33" spans="1:8" x14ac:dyDescent="0.2">
      <c r="A33" s="314"/>
      <c r="B33" s="315"/>
      <c r="C33" s="315"/>
      <c r="D33" s="315"/>
      <c r="E33" s="315"/>
      <c r="F33" s="315"/>
      <c r="G33" s="316"/>
    </row>
    <row r="34" spans="1:8" x14ac:dyDescent="0.2">
      <c r="A34" s="142" t="s">
        <v>225</v>
      </c>
      <c r="B34" s="28" t="s">
        <v>226</v>
      </c>
      <c r="C34" s="29"/>
      <c r="D34" s="171">
        <v>0</v>
      </c>
      <c r="E34" s="171">
        <v>0</v>
      </c>
      <c r="F34" s="156"/>
      <c r="G34" s="172"/>
    </row>
    <row r="35" spans="1:8" x14ac:dyDescent="0.2">
      <c r="A35" s="142" t="s">
        <v>227</v>
      </c>
      <c r="B35" s="28" t="s">
        <v>228</v>
      </c>
      <c r="C35" s="29"/>
      <c r="D35" s="171">
        <v>0</v>
      </c>
      <c r="E35" s="171">
        <v>0</v>
      </c>
      <c r="F35" s="156"/>
      <c r="G35" s="172"/>
    </row>
    <row r="36" spans="1:8" x14ac:dyDescent="0.2">
      <c r="A36" s="142" t="s">
        <v>229</v>
      </c>
      <c r="B36" s="28" t="s">
        <v>230</v>
      </c>
      <c r="C36" s="29"/>
      <c r="D36" s="171">
        <v>0</v>
      </c>
      <c r="E36" s="171">
        <v>0</v>
      </c>
      <c r="F36" s="156"/>
      <c r="G36" s="172"/>
    </row>
    <row r="37" spans="1:8" x14ac:dyDescent="0.2">
      <c r="A37" s="142" t="s">
        <v>231</v>
      </c>
      <c r="B37" s="28" t="s">
        <v>232</v>
      </c>
      <c r="C37" s="29"/>
      <c r="D37" s="171">
        <v>0</v>
      </c>
      <c r="E37" s="171">
        <v>0</v>
      </c>
      <c r="F37" s="156"/>
      <c r="G37" s="172"/>
    </row>
    <row r="38" spans="1:8" x14ac:dyDescent="0.2">
      <c r="A38" s="142" t="s">
        <v>233</v>
      </c>
      <c r="B38" s="28" t="s">
        <v>234</v>
      </c>
      <c r="C38" s="29"/>
      <c r="D38" s="171">
        <v>0</v>
      </c>
      <c r="E38" s="171">
        <v>0</v>
      </c>
      <c r="F38" s="156"/>
      <c r="G38" s="172"/>
    </row>
    <row r="39" spans="1:8" x14ac:dyDescent="0.2">
      <c r="A39" s="142" t="s">
        <v>235</v>
      </c>
      <c r="B39" s="28" t="s">
        <v>236</v>
      </c>
      <c r="C39" s="29"/>
      <c r="D39" s="171">
        <v>0</v>
      </c>
      <c r="E39" s="171">
        <v>0</v>
      </c>
      <c r="F39" s="156"/>
      <c r="G39" s="172"/>
    </row>
    <row r="40" spans="1:8" x14ac:dyDescent="0.2">
      <c r="A40" s="14"/>
      <c r="B40" s="173" t="s">
        <v>29</v>
      </c>
      <c r="C40" s="33">
        <f>SUM(C10:C39)</f>
        <v>0</v>
      </c>
      <c r="D40" s="33">
        <f>SUM(D27:D39)</f>
        <v>0</v>
      </c>
      <c r="E40" s="141">
        <f>SUM(E27:E39)</f>
        <v>0</v>
      </c>
      <c r="F40" s="141">
        <f>SUM(F27:F39)</f>
        <v>0</v>
      </c>
      <c r="G40" s="14"/>
    </row>
    <row r="41" spans="1:8" ht="14.25" customHeight="1" x14ac:dyDescent="0.2">
      <c r="A41" s="180" t="s">
        <v>453</v>
      </c>
      <c r="B41" s="296" t="s">
        <v>505</v>
      </c>
      <c r="C41" s="296"/>
      <c r="D41" s="296"/>
      <c r="E41" s="296"/>
      <c r="F41" s="296"/>
      <c r="G41" s="35"/>
      <c r="H41" s="35"/>
    </row>
    <row r="42" spans="1:8" x14ac:dyDescent="0.2">
      <c r="A42" s="35"/>
      <c r="B42" s="296"/>
      <c r="C42" s="296"/>
      <c r="D42" s="296"/>
      <c r="E42" s="296"/>
      <c r="F42" s="296"/>
      <c r="G42" s="35"/>
      <c r="H42" s="35"/>
    </row>
    <row r="43" spans="1:8" x14ac:dyDescent="0.2">
      <c r="A43" s="3"/>
      <c r="B43" s="3"/>
      <c r="C43" s="3"/>
      <c r="D43" s="3"/>
      <c r="E43" s="167"/>
      <c r="F43" s="186"/>
      <c r="G43" s="3"/>
    </row>
    <row r="44" spans="1:8" x14ac:dyDescent="0.2">
      <c r="A44" s="3"/>
      <c r="B44" s="3"/>
      <c r="C44" s="3"/>
      <c r="D44" s="3"/>
      <c r="E44" s="167"/>
      <c r="F44" s="186"/>
      <c r="G44" s="3"/>
    </row>
    <row r="45" spans="1:8" x14ac:dyDescent="0.2">
      <c r="A45" s="3"/>
      <c r="B45" s="3"/>
      <c r="C45" s="3"/>
      <c r="D45" s="3"/>
      <c r="E45" s="167"/>
      <c r="F45" s="167"/>
      <c r="G45" s="3"/>
    </row>
    <row r="46" spans="1:8" x14ac:dyDescent="0.2">
      <c r="A46" s="3"/>
      <c r="B46" s="3"/>
      <c r="C46" s="3"/>
      <c r="D46" s="3"/>
      <c r="E46" s="167"/>
      <c r="F46" s="167"/>
      <c r="G46" s="3"/>
    </row>
    <row r="47" spans="1:8" x14ac:dyDescent="0.2">
      <c r="A47" s="3"/>
      <c r="B47" s="3"/>
      <c r="C47" s="3"/>
      <c r="D47" s="167"/>
      <c r="E47" s="167"/>
      <c r="F47" s="167"/>
      <c r="G47" s="3"/>
    </row>
    <row r="48" spans="1:8" x14ac:dyDescent="0.2">
      <c r="A48" s="3"/>
      <c r="B48" s="3"/>
      <c r="C48" s="3"/>
      <c r="D48" s="167"/>
      <c r="E48" s="167"/>
      <c r="F48" s="167"/>
      <c r="G48" s="3"/>
    </row>
    <row r="49" spans="1:7" x14ac:dyDescent="0.2">
      <c r="A49" s="3"/>
      <c r="B49" s="3"/>
      <c r="C49" s="3"/>
      <c r="D49" s="167"/>
      <c r="E49" s="167"/>
      <c r="F49" s="167"/>
      <c r="G49" s="3"/>
    </row>
    <row r="50" spans="1:7" x14ac:dyDescent="0.2">
      <c r="A50" s="3"/>
      <c r="B50" s="3"/>
      <c r="C50" s="3"/>
      <c r="D50" s="167"/>
      <c r="E50" s="167"/>
      <c r="F50" s="167"/>
      <c r="G50" s="3"/>
    </row>
  </sheetData>
  <protectedRanges>
    <protectedRange sqref="B40 F27:G39 B28:C32 B34:C39 D40:G40" name="Rango1"/>
    <protectedRange sqref="C40" name="Rango1_1"/>
  </protectedRanges>
  <mergeCells count="9">
    <mergeCell ref="B41:F42"/>
    <mergeCell ref="A33:G33"/>
    <mergeCell ref="A2:G2"/>
    <mergeCell ref="A3:G3"/>
    <mergeCell ref="A4:G4"/>
    <mergeCell ref="A6:G6"/>
    <mergeCell ref="A7:G7"/>
    <mergeCell ref="A27:G27"/>
    <mergeCell ref="A5:G5"/>
  </mergeCells>
  <printOptions horizontalCentered="1"/>
  <pageMargins left="0.59055118110236227" right="0.59055118110236227" top="0.78740157480314965" bottom="0.39370078740157483" header="0.31496062992125984" footer="0.31496062992125984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B1:G37"/>
  <sheetViews>
    <sheetView topLeftCell="A13" zoomScaleNormal="100" zoomScaleSheetLayoutView="100" workbookViewId="0">
      <selection activeCell="H21" sqref="H21"/>
    </sheetView>
  </sheetViews>
  <sheetFormatPr baseColWidth="10" defaultRowHeight="14.25" x14ac:dyDescent="0.2"/>
  <cols>
    <col min="1" max="1" width="6.140625" style="6" customWidth="1"/>
    <col min="2" max="2" width="69.7109375" style="6" customWidth="1"/>
    <col min="3" max="3" width="45.5703125" style="6" customWidth="1"/>
    <col min="4" max="4" width="34.7109375" style="6" customWidth="1"/>
    <col min="5" max="16384" width="11.42578125" style="6"/>
  </cols>
  <sheetData>
    <row r="1" spans="2:6" ht="15.75" x14ac:dyDescent="0.25">
      <c r="B1" s="3"/>
      <c r="C1" s="3"/>
      <c r="D1" s="248" t="s">
        <v>49</v>
      </c>
      <c r="E1" s="3"/>
    </row>
    <row r="2" spans="2:6" x14ac:dyDescent="0.2">
      <c r="B2" s="273" t="s">
        <v>452</v>
      </c>
      <c r="C2" s="273"/>
      <c r="D2" s="273"/>
      <c r="E2" s="3"/>
      <c r="F2" s="3"/>
    </row>
    <row r="3" spans="2:6" ht="15.75" customHeight="1" x14ac:dyDescent="0.2">
      <c r="B3" s="273" t="s">
        <v>1</v>
      </c>
      <c r="C3" s="273"/>
      <c r="D3" s="273"/>
      <c r="E3" s="3"/>
      <c r="F3" s="3"/>
    </row>
    <row r="4" spans="2:6" x14ac:dyDescent="0.2">
      <c r="B4" s="273" t="s">
        <v>2</v>
      </c>
      <c r="C4" s="273"/>
      <c r="D4" s="273"/>
      <c r="E4" s="3"/>
      <c r="F4" s="3"/>
    </row>
    <row r="5" spans="2:6" x14ac:dyDescent="0.2">
      <c r="B5" s="273" t="s">
        <v>502</v>
      </c>
      <c r="C5" s="273"/>
      <c r="D5" s="273"/>
      <c r="E5" s="3"/>
      <c r="F5" s="3"/>
    </row>
    <row r="6" spans="2:6" x14ac:dyDescent="0.2">
      <c r="B6" s="279" t="s">
        <v>3</v>
      </c>
      <c r="C6" s="279"/>
      <c r="D6" s="279"/>
      <c r="E6" s="3"/>
      <c r="F6" s="3"/>
    </row>
    <row r="7" spans="2:6" x14ac:dyDescent="0.2">
      <c r="B7" s="279" t="s">
        <v>36</v>
      </c>
      <c r="C7" s="279"/>
      <c r="D7" s="279"/>
      <c r="E7" s="3"/>
      <c r="F7" s="3"/>
    </row>
    <row r="8" spans="2:6" x14ac:dyDescent="0.2">
      <c r="B8" s="280" t="s">
        <v>50</v>
      </c>
      <c r="C8" s="280"/>
      <c r="D8" s="280"/>
      <c r="E8" s="3"/>
      <c r="F8" s="3"/>
    </row>
    <row r="9" spans="2:6" x14ac:dyDescent="0.2">
      <c r="B9" s="26"/>
      <c r="C9" s="162"/>
      <c r="D9" s="162"/>
      <c r="E9" s="3"/>
      <c r="F9" s="3"/>
    </row>
    <row r="10" spans="2:6" x14ac:dyDescent="0.2">
      <c r="B10" s="163" t="s">
        <v>51</v>
      </c>
      <c r="C10" s="26"/>
      <c r="D10" s="26"/>
      <c r="E10" s="3"/>
      <c r="F10" s="3"/>
    </row>
    <row r="11" spans="2:6" ht="24.95" customHeight="1" x14ac:dyDescent="0.2">
      <c r="B11" s="10" t="s">
        <v>6</v>
      </c>
      <c r="C11" s="10" t="s">
        <v>52</v>
      </c>
      <c r="D11" s="10" t="s">
        <v>53</v>
      </c>
    </row>
    <row r="12" spans="2:6" ht="24" x14ac:dyDescent="0.2">
      <c r="B12" s="164" t="s">
        <v>237</v>
      </c>
      <c r="C12" s="189" t="s">
        <v>457</v>
      </c>
      <c r="D12" s="190" t="s">
        <v>454</v>
      </c>
    </row>
    <row r="13" spans="2:6" x14ac:dyDescent="0.2">
      <c r="B13" s="164" t="s">
        <v>238</v>
      </c>
      <c r="C13" s="189" t="s">
        <v>457</v>
      </c>
      <c r="D13" s="190" t="s">
        <v>454</v>
      </c>
    </row>
    <row r="14" spans="2:6" x14ac:dyDescent="0.2">
      <c r="B14" s="164" t="s">
        <v>239</v>
      </c>
      <c r="C14" s="189" t="s">
        <v>457</v>
      </c>
      <c r="D14" s="190" t="s">
        <v>454</v>
      </c>
    </row>
    <row r="15" spans="2:6" x14ac:dyDescent="0.2">
      <c r="B15" s="164" t="s">
        <v>240</v>
      </c>
      <c r="C15" s="189" t="s">
        <v>457</v>
      </c>
      <c r="D15" s="190" t="s">
        <v>454</v>
      </c>
    </row>
    <row r="16" spans="2:6" x14ac:dyDescent="0.2">
      <c r="B16" s="164" t="s">
        <v>241</v>
      </c>
      <c r="C16" s="189" t="s">
        <v>457</v>
      </c>
      <c r="D16" s="190" t="s">
        <v>454</v>
      </c>
    </row>
    <row r="17" spans="2:7" x14ac:dyDescent="0.2">
      <c r="B17" s="164" t="s">
        <v>242</v>
      </c>
      <c r="C17" s="189" t="s">
        <v>457</v>
      </c>
      <c r="D17" s="190" t="s">
        <v>454</v>
      </c>
    </row>
    <row r="18" spans="2:7" ht="24" x14ac:dyDescent="0.2">
      <c r="B18" s="164" t="s">
        <v>243</v>
      </c>
      <c r="C18" s="189" t="s">
        <v>457</v>
      </c>
      <c r="D18" s="190" t="s">
        <v>454</v>
      </c>
    </row>
    <row r="19" spans="2:7" ht="24" x14ac:dyDescent="0.2">
      <c r="B19" s="164" t="s">
        <v>244</v>
      </c>
      <c r="C19" s="189" t="s">
        <v>457</v>
      </c>
      <c r="D19" s="190" t="s">
        <v>454</v>
      </c>
    </row>
    <row r="20" spans="2:7" ht="24" x14ac:dyDescent="0.2">
      <c r="B20" s="164" t="s">
        <v>245</v>
      </c>
      <c r="C20" s="189" t="s">
        <v>457</v>
      </c>
      <c r="D20" s="190" t="s">
        <v>454</v>
      </c>
    </row>
    <row r="21" spans="2:7" ht="24" x14ac:dyDescent="0.2">
      <c r="B21" s="164" t="s">
        <v>246</v>
      </c>
      <c r="C21" s="189" t="s">
        <v>457</v>
      </c>
      <c r="D21" s="190" t="s">
        <v>454</v>
      </c>
    </row>
    <row r="22" spans="2:7" x14ac:dyDescent="0.2">
      <c r="B22" s="164" t="s">
        <v>247</v>
      </c>
      <c r="C22" s="189" t="s">
        <v>457</v>
      </c>
      <c r="D22" s="190" t="s">
        <v>454</v>
      </c>
    </row>
    <row r="23" spans="2:7" x14ac:dyDescent="0.2">
      <c r="B23" s="165" t="s">
        <v>54</v>
      </c>
      <c r="C23" s="189" t="s">
        <v>457</v>
      </c>
      <c r="D23" s="190" t="s">
        <v>454</v>
      </c>
      <c r="E23" s="3"/>
      <c r="F23" s="3"/>
    </row>
    <row r="24" spans="2:7" ht="27.75" customHeight="1" x14ac:dyDescent="0.2">
      <c r="B24" s="317" t="s">
        <v>395</v>
      </c>
      <c r="C24" s="317"/>
      <c r="D24" s="317"/>
      <c r="E24" s="166"/>
      <c r="F24" s="166"/>
    </row>
    <row r="25" spans="2:7" x14ac:dyDescent="0.2">
      <c r="B25" s="187" t="s">
        <v>453</v>
      </c>
      <c r="D25" s="187"/>
      <c r="E25" s="187"/>
      <c r="F25" s="187"/>
      <c r="G25" s="187"/>
    </row>
    <row r="26" spans="2:7" ht="15" customHeight="1" x14ac:dyDescent="0.2">
      <c r="B26" s="296" t="s">
        <v>505</v>
      </c>
      <c r="C26" s="296"/>
      <c r="D26" s="296"/>
      <c r="E26" s="187"/>
      <c r="F26" s="187"/>
      <c r="G26" s="187"/>
    </row>
    <row r="27" spans="2:7" ht="15" customHeight="1" x14ac:dyDescent="0.2">
      <c r="B27" s="296"/>
      <c r="C27" s="296"/>
      <c r="D27" s="296"/>
      <c r="E27" s="166"/>
      <c r="F27" s="166"/>
    </row>
    <row r="28" spans="2:7" ht="15" customHeight="1" x14ac:dyDescent="0.2">
      <c r="B28" s="150"/>
      <c r="C28" s="150"/>
      <c r="D28" s="150"/>
      <c r="E28" s="166"/>
      <c r="F28" s="166"/>
    </row>
    <row r="29" spans="2:7" ht="15" customHeight="1" x14ac:dyDescent="0.2">
      <c r="B29" s="150"/>
      <c r="C29" s="150"/>
      <c r="D29" s="150"/>
      <c r="E29" s="166"/>
      <c r="F29" s="166"/>
    </row>
    <row r="30" spans="2:7" ht="15" customHeight="1" x14ac:dyDescent="0.2">
      <c r="B30" s="150"/>
      <c r="C30" s="150"/>
      <c r="D30" s="150"/>
      <c r="E30" s="166"/>
      <c r="F30" s="166"/>
    </row>
    <row r="31" spans="2:7" ht="15" customHeight="1" x14ac:dyDescent="0.2">
      <c r="B31" s="150"/>
      <c r="C31" s="150"/>
      <c r="D31" s="150"/>
      <c r="E31" s="166"/>
      <c r="F31" s="166"/>
    </row>
    <row r="32" spans="2:7" x14ac:dyDescent="0.2">
      <c r="B32" s="3"/>
      <c r="C32" s="3"/>
      <c r="D32" s="3"/>
      <c r="E32" s="3"/>
      <c r="F32" s="3"/>
      <c r="G32" s="37"/>
    </row>
    <row r="33" spans="2:7" x14ac:dyDescent="0.2">
      <c r="B33" s="37"/>
      <c r="C33" s="37"/>
      <c r="D33" s="37"/>
      <c r="E33" s="37"/>
      <c r="F33" s="37"/>
      <c r="G33" s="37"/>
    </row>
    <row r="34" spans="2:7" x14ac:dyDescent="0.2">
      <c r="B34" s="37"/>
      <c r="C34" s="37"/>
      <c r="D34" s="37"/>
      <c r="E34" s="37"/>
      <c r="F34" s="37"/>
      <c r="G34" s="37"/>
    </row>
    <row r="35" spans="2:7" x14ac:dyDescent="0.2">
      <c r="B35" s="37"/>
      <c r="C35" s="37"/>
      <c r="D35" s="37"/>
      <c r="E35" s="37"/>
      <c r="F35" s="37"/>
      <c r="G35" s="37"/>
    </row>
    <row r="36" spans="2:7" x14ac:dyDescent="0.2">
      <c r="B36" s="37"/>
      <c r="C36" s="37"/>
      <c r="D36" s="37"/>
      <c r="E36" s="37"/>
      <c r="F36" s="37"/>
      <c r="G36" s="37"/>
    </row>
    <row r="37" spans="2:7" x14ac:dyDescent="0.2">
      <c r="B37" s="37"/>
      <c r="C37" s="37"/>
      <c r="D37" s="37"/>
      <c r="E37" s="37"/>
      <c r="F37" s="37"/>
      <c r="G37" s="37"/>
    </row>
  </sheetData>
  <protectedRanges>
    <protectedRange sqref="B10:F10" name="Rango1_1"/>
  </protectedRanges>
  <mergeCells count="9">
    <mergeCell ref="B26:D27"/>
    <mergeCell ref="B24:D24"/>
    <mergeCell ref="B2:D2"/>
    <mergeCell ref="B3:D3"/>
    <mergeCell ref="B4:D4"/>
    <mergeCell ref="B6:D6"/>
    <mergeCell ref="B7:D7"/>
    <mergeCell ref="B8:D8"/>
    <mergeCell ref="B5:D5"/>
  </mergeCells>
  <printOptions horizontalCentered="1"/>
  <pageMargins left="0.59055118110236227" right="0.59055118110236227" top="0.98425196850393704" bottom="0.59055118110236227" header="0.31496062992125984" footer="0.31496062992125984"/>
  <pageSetup scale="80" fitToHeight="0" orientation="landscape" r:id="rId1"/>
  <colBreaks count="1" manualBreakCount="1">
    <brk id="5" max="3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M53"/>
  <sheetViews>
    <sheetView zoomScaleNormal="100" workbookViewId="0">
      <selection activeCell="H21" sqref="H21"/>
    </sheetView>
  </sheetViews>
  <sheetFormatPr baseColWidth="10" defaultRowHeight="14.25" x14ac:dyDescent="0.2"/>
  <cols>
    <col min="1" max="1" width="39.140625" style="6" customWidth="1"/>
    <col min="2" max="2" width="48.85546875" style="6" customWidth="1"/>
    <col min="3" max="3" width="31.7109375" style="6" customWidth="1"/>
    <col min="4" max="4" width="30.140625" style="6" customWidth="1"/>
    <col min="5" max="16384" width="11.42578125" style="6"/>
  </cols>
  <sheetData>
    <row r="1" spans="1:13" x14ac:dyDescent="0.2">
      <c r="A1" s="3"/>
      <c r="B1" s="3"/>
      <c r="C1" s="3"/>
      <c r="D1" s="5" t="s">
        <v>55</v>
      </c>
    </row>
    <row r="2" spans="1:13" x14ac:dyDescent="0.2">
      <c r="A2" s="273" t="s">
        <v>452</v>
      </c>
      <c r="B2" s="273"/>
      <c r="C2" s="273"/>
      <c r="D2" s="273"/>
    </row>
    <row r="3" spans="1:13" ht="15.75" customHeight="1" x14ac:dyDescent="0.2">
      <c r="A3" s="273" t="s">
        <v>1</v>
      </c>
      <c r="B3" s="273"/>
      <c r="C3" s="273"/>
      <c r="D3" s="273"/>
    </row>
    <row r="4" spans="1:13" x14ac:dyDescent="0.2">
      <c r="A4" s="273" t="s">
        <v>2</v>
      </c>
      <c r="B4" s="273"/>
      <c r="C4" s="273"/>
      <c r="D4" s="273"/>
    </row>
    <row r="5" spans="1:13" x14ac:dyDescent="0.2">
      <c r="A5" s="273" t="s">
        <v>502</v>
      </c>
      <c r="B5" s="273"/>
      <c r="C5" s="273"/>
      <c r="D5" s="273"/>
    </row>
    <row r="6" spans="1:13" x14ac:dyDescent="0.2">
      <c r="A6" s="279" t="s">
        <v>3</v>
      </c>
      <c r="B6" s="279"/>
      <c r="C6" s="279"/>
      <c r="D6" s="279"/>
    </row>
    <row r="7" spans="1:13" x14ac:dyDescent="0.2">
      <c r="A7" s="279" t="s">
        <v>56</v>
      </c>
      <c r="B7" s="279"/>
      <c r="C7" s="279"/>
      <c r="D7" s="279"/>
    </row>
    <row r="8" spans="1:13" x14ac:dyDescent="0.2">
      <c r="A8" s="318"/>
      <c r="B8" s="318"/>
      <c r="C8" s="318"/>
      <c r="D8" s="318"/>
      <c r="E8" s="37"/>
    </row>
    <row r="9" spans="1:13" ht="24" customHeight="1" x14ac:dyDescent="0.2">
      <c r="A9" s="10" t="s">
        <v>6</v>
      </c>
      <c r="B9" s="10" t="s">
        <v>7</v>
      </c>
      <c r="C9" s="12" t="s">
        <v>9</v>
      </c>
      <c r="D9" s="12" t="s">
        <v>26</v>
      </c>
      <c r="E9" s="37"/>
    </row>
    <row r="10" spans="1:13" ht="18" customHeight="1" x14ac:dyDescent="0.2">
      <c r="A10" s="14" t="s">
        <v>455</v>
      </c>
      <c r="B10" s="28" t="s">
        <v>456</v>
      </c>
      <c r="C10" s="156">
        <v>0</v>
      </c>
      <c r="D10" s="156"/>
      <c r="E10" s="157"/>
    </row>
    <row r="11" spans="1:13" x14ac:dyDescent="0.2">
      <c r="A11" s="14" t="s">
        <v>455</v>
      </c>
      <c r="B11" s="28" t="s">
        <v>456</v>
      </c>
      <c r="C11" s="156">
        <v>0</v>
      </c>
      <c r="D11" s="156"/>
    </row>
    <row r="12" spans="1:13" x14ac:dyDescent="0.2">
      <c r="A12" s="14" t="s">
        <v>455</v>
      </c>
      <c r="B12" s="28" t="s">
        <v>456</v>
      </c>
      <c r="C12" s="156">
        <v>0</v>
      </c>
      <c r="D12" s="156"/>
    </row>
    <row r="13" spans="1:13" x14ac:dyDescent="0.2">
      <c r="A13" s="14" t="s">
        <v>455</v>
      </c>
      <c r="B13" s="28" t="s">
        <v>456</v>
      </c>
      <c r="C13" s="156">
        <v>0</v>
      </c>
      <c r="D13" s="156"/>
    </row>
    <row r="14" spans="1:13" x14ac:dyDescent="0.2">
      <c r="A14" s="14"/>
      <c r="B14" s="158" t="s">
        <v>29</v>
      </c>
      <c r="C14" s="29">
        <f>SUM(C10:C13)</f>
        <v>0</v>
      </c>
      <c r="D14" s="121"/>
    </row>
    <row r="15" spans="1:13" x14ac:dyDescent="0.2">
      <c r="A15" s="34"/>
      <c r="B15" s="34"/>
      <c r="C15" s="34"/>
      <c r="D15" s="35"/>
      <c r="E15" s="35"/>
      <c r="F15" s="35"/>
      <c r="G15" s="35"/>
      <c r="H15" s="35"/>
      <c r="I15" s="35"/>
      <c r="J15" s="3"/>
      <c r="K15" s="23"/>
      <c r="L15" s="13"/>
      <c r="M15" s="24"/>
    </row>
    <row r="16" spans="1:13" ht="14.25" customHeight="1" x14ac:dyDescent="0.2">
      <c r="A16" s="191" t="s">
        <v>453</v>
      </c>
      <c r="C16" s="187"/>
      <c r="D16" s="187"/>
      <c r="E16" s="187"/>
      <c r="F16" s="187"/>
      <c r="G16" s="187"/>
      <c r="H16" s="35"/>
      <c r="I16" s="35"/>
      <c r="J16" s="3"/>
      <c r="K16" s="23"/>
      <c r="L16" s="13"/>
      <c r="M16" s="24"/>
    </row>
    <row r="17" spans="1:13" ht="45" customHeight="1" x14ac:dyDescent="0.2">
      <c r="A17" s="296" t="s">
        <v>503</v>
      </c>
      <c r="B17" s="296"/>
      <c r="C17" s="296"/>
      <c r="D17" s="296"/>
      <c r="E17" s="187"/>
      <c r="F17" s="187"/>
      <c r="G17" s="187"/>
      <c r="H17" s="35"/>
      <c r="I17" s="35"/>
      <c r="J17" s="3"/>
      <c r="K17" s="23"/>
      <c r="L17" s="13"/>
      <c r="M17" s="24"/>
    </row>
    <row r="18" spans="1:13" x14ac:dyDescent="0.2">
      <c r="A18" s="243"/>
      <c r="B18" s="243"/>
      <c r="C18" s="243"/>
      <c r="D18" s="243"/>
      <c r="E18" s="187"/>
      <c r="F18" s="187"/>
      <c r="G18" s="187"/>
      <c r="H18" s="35"/>
      <c r="I18" s="35"/>
      <c r="J18" s="3"/>
      <c r="K18" s="23"/>
      <c r="L18" s="13"/>
      <c r="M18" s="24"/>
    </row>
    <row r="19" spans="1:13" x14ac:dyDescent="0.2">
      <c r="A19" s="243"/>
      <c r="B19" s="243"/>
      <c r="C19" s="243"/>
      <c r="D19" s="243"/>
      <c r="E19" s="187"/>
      <c r="F19" s="187"/>
      <c r="G19" s="187"/>
      <c r="H19" s="35"/>
      <c r="I19" s="35"/>
      <c r="J19" s="3"/>
      <c r="K19" s="23"/>
      <c r="L19" s="13"/>
      <c r="M19" s="24"/>
    </row>
    <row r="20" spans="1:13" x14ac:dyDescent="0.2">
      <c r="A20" s="243"/>
      <c r="B20" s="243"/>
      <c r="C20" s="243"/>
      <c r="D20" s="243"/>
      <c r="E20" s="187"/>
      <c r="F20" s="187"/>
      <c r="G20" s="187"/>
      <c r="H20" s="35"/>
      <c r="I20" s="35"/>
      <c r="J20" s="3"/>
      <c r="K20" s="23"/>
      <c r="L20" s="13"/>
      <c r="M20" s="24"/>
    </row>
    <row r="21" spans="1:13" x14ac:dyDescent="0.2">
      <c r="A21" s="243"/>
      <c r="B21" s="243"/>
      <c r="C21" s="243"/>
      <c r="D21" s="243"/>
      <c r="E21" s="187"/>
      <c r="F21" s="187"/>
      <c r="G21" s="187"/>
      <c r="H21" s="35"/>
      <c r="I21" s="35"/>
      <c r="J21" s="3"/>
      <c r="K21" s="23"/>
      <c r="L21" s="13"/>
      <c r="M21" s="24"/>
    </row>
    <row r="22" spans="1:13" x14ac:dyDescent="0.2">
      <c r="A22" s="243"/>
      <c r="B22" s="243"/>
      <c r="C22" s="243"/>
      <c r="D22" s="243"/>
      <c r="E22" s="187"/>
      <c r="F22" s="187"/>
      <c r="G22" s="187"/>
      <c r="H22" s="35"/>
      <c r="I22" s="35"/>
      <c r="J22" s="3"/>
      <c r="K22" s="23"/>
      <c r="L22" s="13"/>
      <c r="M22" s="24"/>
    </row>
    <row r="23" spans="1:13" x14ac:dyDescent="0.2">
      <c r="A23" s="243"/>
      <c r="B23" s="243"/>
      <c r="C23" s="243"/>
      <c r="D23" s="243"/>
      <c r="E23" s="187"/>
      <c r="F23" s="187"/>
      <c r="G23" s="187"/>
      <c r="H23" s="35"/>
      <c r="I23" s="35"/>
      <c r="J23" s="3"/>
      <c r="K23" s="23"/>
      <c r="L23" s="13"/>
      <c r="M23" s="24"/>
    </row>
    <row r="24" spans="1:13" x14ac:dyDescent="0.2">
      <c r="A24" s="243"/>
      <c r="B24" s="243"/>
      <c r="C24" s="243"/>
      <c r="D24" s="243"/>
      <c r="E24" s="187"/>
      <c r="F24" s="187"/>
      <c r="G24" s="187"/>
      <c r="H24" s="35"/>
      <c r="I24" s="35"/>
      <c r="J24" s="3"/>
      <c r="K24" s="23"/>
      <c r="L24" s="13"/>
      <c r="M24" s="24"/>
    </row>
    <row r="25" spans="1:13" x14ac:dyDescent="0.2">
      <c r="A25" s="243"/>
      <c r="B25" s="243"/>
      <c r="C25" s="243"/>
      <c r="D25" s="243"/>
      <c r="E25" s="187"/>
      <c r="F25" s="187"/>
      <c r="G25" s="187"/>
      <c r="H25" s="35"/>
      <c r="I25" s="35"/>
      <c r="J25" s="3"/>
      <c r="K25" s="23"/>
      <c r="L25" s="13"/>
      <c r="M25" s="24"/>
    </row>
    <row r="26" spans="1:13" x14ac:dyDescent="0.2">
      <c r="A26" s="243"/>
      <c r="B26" s="243"/>
      <c r="C26" s="243"/>
      <c r="D26" s="243"/>
      <c r="E26" s="187"/>
      <c r="F26" s="187"/>
      <c r="G26" s="187"/>
      <c r="H26" s="35"/>
      <c r="I26" s="35"/>
      <c r="J26" s="3"/>
      <c r="K26" s="23"/>
      <c r="L26" s="13"/>
      <c r="M26" s="24"/>
    </row>
    <row r="27" spans="1:13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"/>
      <c r="K27" s="23"/>
      <c r="L27" s="13"/>
      <c r="M27" s="24"/>
    </row>
    <row r="28" spans="1:13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"/>
      <c r="K28" s="23"/>
      <c r="L28" s="13"/>
      <c r="M28" s="24"/>
    </row>
    <row r="29" spans="1:13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"/>
      <c r="K29" s="23"/>
      <c r="L29" s="13"/>
      <c r="M29" s="24"/>
    </row>
    <row r="30" spans="1:13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"/>
      <c r="K30" s="23"/>
      <c r="L30" s="13"/>
      <c r="M30" s="24"/>
    </row>
    <row r="31" spans="1:13" x14ac:dyDescent="0.2">
      <c r="A31" s="3"/>
      <c r="B31" s="23"/>
      <c r="C31" s="13"/>
      <c r="D31" s="24"/>
    </row>
    <row r="32" spans="1:13" x14ac:dyDescent="0.2">
      <c r="A32" s="3"/>
      <c r="B32" s="23"/>
      <c r="C32" s="13"/>
      <c r="D32" s="24"/>
    </row>
    <row r="33" spans="1:5" x14ac:dyDescent="0.2">
      <c r="A33" s="3"/>
      <c r="B33" s="23"/>
      <c r="C33" s="13"/>
      <c r="D33" s="24"/>
    </row>
    <row r="34" spans="1:5" x14ac:dyDescent="0.2">
      <c r="A34" s="3"/>
      <c r="B34" s="23"/>
      <c r="C34" s="13"/>
      <c r="D34" s="24"/>
    </row>
    <row r="35" spans="1:5" x14ac:dyDescent="0.2">
      <c r="A35" s="3"/>
      <c r="B35" s="23"/>
      <c r="C35" s="13"/>
      <c r="D35" s="24"/>
    </row>
    <row r="36" spans="1:5" x14ac:dyDescent="0.2">
      <c r="A36" s="3"/>
      <c r="B36" s="23"/>
      <c r="C36" s="13"/>
      <c r="D36" s="24"/>
    </row>
    <row r="37" spans="1:5" x14ac:dyDescent="0.2">
      <c r="A37" s="37"/>
      <c r="B37" s="122"/>
      <c r="C37" s="123"/>
      <c r="D37" s="124"/>
    </row>
    <row r="38" spans="1:5" ht="15" customHeight="1" x14ac:dyDescent="0.2">
      <c r="A38" s="293" t="s">
        <v>30</v>
      </c>
      <c r="B38" s="294"/>
      <c r="C38" s="294"/>
      <c r="D38" s="295"/>
      <c r="E38" s="159"/>
    </row>
    <row r="39" spans="1:5" x14ac:dyDescent="0.2">
      <c r="A39" s="319" t="s">
        <v>419</v>
      </c>
      <c r="B39" s="320"/>
      <c r="C39" s="320"/>
      <c r="D39" s="321"/>
      <c r="E39" s="160"/>
    </row>
    <row r="40" spans="1:5" x14ac:dyDescent="0.2">
      <c r="A40" s="282" t="s">
        <v>420</v>
      </c>
      <c r="B40" s="283"/>
      <c r="C40" s="283"/>
      <c r="D40" s="284"/>
      <c r="E40" s="160"/>
    </row>
    <row r="41" spans="1:5" ht="15" customHeight="1" x14ac:dyDescent="0.2">
      <c r="A41" s="322" t="s">
        <v>440</v>
      </c>
      <c r="B41" s="323"/>
      <c r="C41" s="323"/>
      <c r="D41" s="324"/>
      <c r="E41" s="161"/>
    </row>
    <row r="42" spans="1:5" x14ac:dyDescent="0.2">
      <c r="A42" s="286" t="s">
        <v>442</v>
      </c>
      <c r="B42" s="287"/>
      <c r="C42" s="287"/>
      <c r="D42" s="288"/>
      <c r="E42" s="160"/>
    </row>
    <row r="50" ht="15.75" customHeight="1" x14ac:dyDescent="0.2"/>
    <row r="53" ht="15" customHeight="1" x14ac:dyDescent="0.2"/>
  </sheetData>
  <protectedRanges>
    <protectedRange sqref="E9" name="Rango1_1"/>
    <protectedRange sqref="K15:M30 B31:D37 B10:D14" name="Rango1"/>
  </protectedRanges>
  <mergeCells count="13">
    <mergeCell ref="A38:D38"/>
    <mergeCell ref="A39:D39"/>
    <mergeCell ref="A40:D40"/>
    <mergeCell ref="A41:D41"/>
    <mergeCell ref="A42:D42"/>
    <mergeCell ref="A17:D17"/>
    <mergeCell ref="A8:D8"/>
    <mergeCell ref="A2:D2"/>
    <mergeCell ref="A3:D3"/>
    <mergeCell ref="A4:D4"/>
    <mergeCell ref="A6:D6"/>
    <mergeCell ref="A7:D7"/>
    <mergeCell ref="A5:D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499984740745262"/>
  </sheetPr>
  <dimension ref="A1:P43"/>
  <sheetViews>
    <sheetView workbookViewId="0">
      <selection activeCell="H21" sqref="H21"/>
    </sheetView>
  </sheetViews>
  <sheetFormatPr baseColWidth="10" defaultRowHeight="14.25" x14ac:dyDescent="0.2"/>
  <cols>
    <col min="1" max="1" width="32.5703125" style="6" customWidth="1"/>
    <col min="2" max="2" width="40.85546875" style="6" customWidth="1"/>
    <col min="3" max="3" width="14.5703125" style="6" customWidth="1"/>
    <col min="4" max="4" width="15.85546875" style="6" customWidth="1"/>
    <col min="5" max="5" width="18.7109375" style="6" customWidth="1"/>
    <col min="6" max="7" width="14" style="6" customWidth="1"/>
    <col min="8" max="16384" width="11.42578125" style="6"/>
  </cols>
  <sheetData>
    <row r="1" spans="1:7" x14ac:dyDescent="0.2">
      <c r="A1" s="153"/>
      <c r="B1" s="153"/>
      <c r="C1" s="153"/>
      <c r="D1" s="153"/>
      <c r="E1" s="4"/>
      <c r="F1" s="3"/>
      <c r="G1" s="154" t="s">
        <v>57</v>
      </c>
    </row>
    <row r="2" spans="1:7" x14ac:dyDescent="0.2">
      <c r="A2" s="273" t="s">
        <v>452</v>
      </c>
      <c r="B2" s="273"/>
      <c r="C2" s="273"/>
      <c r="D2" s="273"/>
      <c r="E2" s="273"/>
      <c r="F2" s="273"/>
      <c r="G2" s="273"/>
    </row>
    <row r="3" spans="1:7" ht="15.75" customHeight="1" x14ac:dyDescent="0.2">
      <c r="A3" s="273" t="s">
        <v>1</v>
      </c>
      <c r="B3" s="273"/>
      <c r="C3" s="273"/>
      <c r="D3" s="273"/>
      <c r="E3" s="273"/>
      <c r="F3" s="273"/>
      <c r="G3" s="273"/>
    </row>
    <row r="4" spans="1:7" x14ac:dyDescent="0.2">
      <c r="A4" s="273" t="s">
        <v>2</v>
      </c>
      <c r="B4" s="273"/>
      <c r="C4" s="273"/>
      <c r="D4" s="273"/>
      <c r="E4" s="273"/>
      <c r="F4" s="273"/>
      <c r="G4" s="273"/>
    </row>
    <row r="5" spans="1:7" x14ac:dyDescent="0.2">
      <c r="A5" s="273" t="s">
        <v>502</v>
      </c>
      <c r="B5" s="273"/>
      <c r="C5" s="273"/>
      <c r="D5" s="273"/>
      <c r="E5" s="273"/>
      <c r="F5" s="273"/>
      <c r="G5" s="273"/>
    </row>
    <row r="6" spans="1:7" x14ac:dyDescent="0.2">
      <c r="A6" s="279" t="s">
        <v>58</v>
      </c>
      <c r="B6" s="279"/>
      <c r="C6" s="279"/>
      <c r="D6" s="279"/>
      <c r="E6" s="279"/>
      <c r="F6" s="279"/>
      <c r="G6" s="279"/>
    </row>
    <row r="7" spans="1:7" x14ac:dyDescent="0.2">
      <c r="A7" s="7"/>
      <c r="B7" s="7"/>
      <c r="C7" s="7"/>
      <c r="D7" s="7"/>
      <c r="E7" s="7"/>
      <c r="F7" s="3"/>
      <c r="G7" s="3"/>
    </row>
    <row r="8" spans="1:7" x14ac:dyDescent="0.2">
      <c r="A8" s="25" t="s">
        <v>59</v>
      </c>
      <c r="B8" s="25"/>
      <c r="C8" s="144"/>
      <c r="D8" s="145"/>
      <c r="E8" s="145"/>
      <c r="F8" s="26"/>
      <c r="G8" s="26"/>
    </row>
    <row r="9" spans="1:7" x14ac:dyDescent="0.2">
      <c r="A9" s="274" t="s">
        <v>6</v>
      </c>
      <c r="B9" s="274" t="s">
        <v>7</v>
      </c>
      <c r="C9" s="276" t="s">
        <v>9</v>
      </c>
      <c r="D9" s="276" t="s">
        <v>60</v>
      </c>
      <c r="E9" s="276" t="s">
        <v>26</v>
      </c>
      <c r="F9" s="278" t="s">
        <v>61</v>
      </c>
      <c r="G9" s="278"/>
    </row>
    <row r="10" spans="1:7" x14ac:dyDescent="0.2">
      <c r="A10" s="275"/>
      <c r="B10" s="325"/>
      <c r="C10" s="277"/>
      <c r="D10" s="277"/>
      <c r="E10" s="277"/>
      <c r="F10" s="27" t="s">
        <v>62</v>
      </c>
      <c r="G10" s="27" t="s">
        <v>63</v>
      </c>
    </row>
    <row r="11" spans="1:7" x14ac:dyDescent="0.2">
      <c r="A11" s="188" t="s">
        <v>455</v>
      </c>
      <c r="B11" s="183" t="s">
        <v>455</v>
      </c>
      <c r="C11" s="29">
        <v>0</v>
      </c>
      <c r="D11" s="121" t="s">
        <v>455</v>
      </c>
      <c r="E11" s="121" t="s">
        <v>455</v>
      </c>
      <c r="F11" s="192" t="s">
        <v>455</v>
      </c>
      <c r="G11" s="192" t="s">
        <v>455</v>
      </c>
    </row>
    <row r="12" spans="1:7" x14ac:dyDescent="0.2">
      <c r="A12" s="188" t="s">
        <v>455</v>
      </c>
      <c r="B12" s="183" t="s">
        <v>455</v>
      </c>
      <c r="C12" s="29">
        <v>0</v>
      </c>
      <c r="D12" s="121" t="s">
        <v>455</v>
      </c>
      <c r="E12" s="121" t="s">
        <v>455</v>
      </c>
      <c r="F12" s="192" t="s">
        <v>455</v>
      </c>
      <c r="G12" s="192" t="s">
        <v>455</v>
      </c>
    </row>
    <row r="13" spans="1:7" x14ac:dyDescent="0.2">
      <c r="A13" s="188" t="s">
        <v>455</v>
      </c>
      <c r="B13" s="183" t="s">
        <v>455</v>
      </c>
      <c r="C13" s="29">
        <v>0</v>
      </c>
      <c r="D13" s="121" t="s">
        <v>455</v>
      </c>
      <c r="E13" s="121" t="s">
        <v>455</v>
      </c>
      <c r="F13" s="192" t="s">
        <v>455</v>
      </c>
      <c r="G13" s="192" t="s">
        <v>455</v>
      </c>
    </row>
    <row r="14" spans="1:7" x14ac:dyDescent="0.2">
      <c r="A14" s="188" t="s">
        <v>455</v>
      </c>
      <c r="B14" s="183" t="s">
        <v>455</v>
      </c>
      <c r="C14" s="29">
        <v>0</v>
      </c>
      <c r="D14" s="121" t="s">
        <v>455</v>
      </c>
      <c r="E14" s="121" t="s">
        <v>455</v>
      </c>
      <c r="F14" s="192" t="s">
        <v>455</v>
      </c>
      <c r="G14" s="192" t="s">
        <v>455</v>
      </c>
    </row>
    <row r="15" spans="1:7" x14ac:dyDescent="0.2">
      <c r="A15" s="188" t="s">
        <v>455</v>
      </c>
      <c r="B15" s="183" t="s">
        <v>455</v>
      </c>
      <c r="C15" s="29">
        <v>0</v>
      </c>
      <c r="D15" s="121" t="s">
        <v>455</v>
      </c>
      <c r="E15" s="121" t="s">
        <v>455</v>
      </c>
      <c r="F15" s="192" t="s">
        <v>455</v>
      </c>
      <c r="G15" s="192" t="s">
        <v>455</v>
      </c>
    </row>
    <row r="16" spans="1:7" x14ac:dyDescent="0.2">
      <c r="A16" s="14"/>
      <c r="B16" s="155" t="s">
        <v>10</v>
      </c>
      <c r="C16" s="29">
        <f>SUM(C10:C15)</f>
        <v>0</v>
      </c>
      <c r="D16" s="121"/>
      <c r="E16" s="121"/>
      <c r="F16" s="14"/>
      <c r="G16" s="14"/>
    </row>
    <row r="17" spans="1:16" x14ac:dyDescent="0.2">
      <c r="A17" s="34"/>
      <c r="B17" s="34"/>
      <c r="C17" s="34"/>
      <c r="D17" s="35"/>
      <c r="E17" s="35"/>
      <c r="F17" s="35"/>
      <c r="G17" s="35"/>
      <c r="H17" s="35"/>
      <c r="I17" s="35"/>
      <c r="J17" s="3"/>
      <c r="K17" s="23"/>
      <c r="L17" s="13"/>
      <c r="M17" s="24"/>
      <c r="N17" s="24"/>
      <c r="O17" s="3"/>
      <c r="P17" s="3"/>
    </row>
    <row r="18" spans="1:16" x14ac:dyDescent="0.2">
      <c r="A18" s="191" t="s">
        <v>453</v>
      </c>
      <c r="C18" s="187"/>
      <c r="D18" s="187"/>
      <c r="E18" s="35"/>
      <c r="F18" s="35"/>
      <c r="G18" s="35"/>
      <c r="H18" s="35"/>
      <c r="I18" s="35"/>
      <c r="J18" s="3"/>
      <c r="K18" s="23"/>
      <c r="L18" s="13"/>
      <c r="M18" s="24"/>
      <c r="N18" s="24"/>
      <c r="O18" s="3"/>
      <c r="P18" s="3"/>
    </row>
    <row r="19" spans="1:16" ht="33" customHeight="1" x14ac:dyDescent="0.2">
      <c r="A19" s="296" t="s">
        <v>503</v>
      </c>
      <c r="B19" s="296"/>
      <c r="C19" s="296"/>
      <c r="D19" s="296"/>
      <c r="E19" s="296"/>
      <c r="F19" s="296"/>
      <c r="G19" s="296"/>
      <c r="H19" s="35"/>
      <c r="I19" s="35"/>
      <c r="J19" s="3"/>
      <c r="K19" s="23"/>
      <c r="L19" s="13"/>
      <c r="M19" s="24"/>
      <c r="N19" s="24"/>
      <c r="O19" s="3"/>
      <c r="P19" s="3"/>
    </row>
    <row r="20" spans="1:16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"/>
      <c r="K20" s="23"/>
      <c r="L20" s="13"/>
      <c r="M20" s="24"/>
      <c r="N20" s="24"/>
      <c r="O20" s="3"/>
      <c r="P20" s="3"/>
    </row>
    <row r="21" spans="1:16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"/>
      <c r="K21" s="23"/>
      <c r="L21" s="13"/>
      <c r="M21" s="24"/>
      <c r="N21" s="24"/>
      <c r="O21" s="3"/>
      <c r="P21" s="3"/>
    </row>
    <row r="22" spans="1:16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"/>
      <c r="K22" s="23"/>
      <c r="L22" s="13"/>
      <c r="M22" s="24"/>
      <c r="N22" s="24"/>
      <c r="O22" s="3"/>
      <c r="P22" s="3"/>
    </row>
    <row r="23" spans="1:16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"/>
      <c r="K23" s="23"/>
      <c r="L23" s="13"/>
      <c r="M23" s="24"/>
      <c r="N23" s="24"/>
      <c r="O23" s="3"/>
      <c r="P23" s="3"/>
    </row>
    <row r="24" spans="1:16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"/>
      <c r="K24" s="23"/>
      <c r="L24" s="13"/>
      <c r="M24" s="24"/>
      <c r="N24" s="24"/>
      <c r="O24" s="3"/>
      <c r="P24" s="3"/>
    </row>
    <row r="25" spans="1:16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"/>
      <c r="K25" s="23"/>
      <c r="L25" s="13"/>
      <c r="M25" s="24"/>
      <c r="N25" s="24"/>
      <c r="O25" s="3"/>
      <c r="P25" s="3"/>
    </row>
    <row r="26" spans="1:16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"/>
      <c r="K26" s="23"/>
      <c r="L26" s="13"/>
      <c r="M26" s="24"/>
      <c r="N26" s="24"/>
      <c r="O26" s="3"/>
      <c r="P26" s="3"/>
    </row>
    <row r="27" spans="1:16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"/>
      <c r="K27" s="23"/>
      <c r="L27" s="13"/>
      <c r="M27" s="24"/>
      <c r="N27" s="24"/>
      <c r="O27" s="3"/>
      <c r="P27" s="3"/>
    </row>
    <row r="28" spans="1:16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"/>
      <c r="K28" s="23"/>
      <c r="L28" s="13"/>
      <c r="M28" s="24"/>
      <c r="N28" s="24"/>
      <c r="O28" s="3"/>
      <c r="P28" s="3"/>
    </row>
    <row r="29" spans="1:16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"/>
      <c r="K29" s="23"/>
      <c r="L29" s="13"/>
      <c r="M29" s="24"/>
      <c r="N29" s="24"/>
      <c r="O29" s="3"/>
      <c r="P29" s="3"/>
    </row>
    <row r="30" spans="1:16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"/>
      <c r="K30" s="23"/>
      <c r="L30" s="13"/>
      <c r="M30" s="24"/>
      <c r="N30" s="24"/>
      <c r="O30" s="3"/>
      <c r="P30" s="3"/>
    </row>
    <row r="31" spans="1:16" x14ac:dyDescent="0.2">
      <c r="A31" s="3"/>
      <c r="B31" s="23"/>
      <c r="C31" s="13"/>
      <c r="D31" s="24"/>
      <c r="E31" s="24"/>
      <c r="F31" s="3"/>
      <c r="G31" s="3"/>
    </row>
    <row r="32" spans="1:16" x14ac:dyDescent="0.2">
      <c r="A32" s="3"/>
      <c r="B32" s="23"/>
      <c r="C32" s="13"/>
      <c r="D32" s="24"/>
      <c r="E32" s="24"/>
      <c r="F32" s="3"/>
      <c r="G32" s="3"/>
    </row>
    <row r="33" spans="1:7" x14ac:dyDescent="0.2">
      <c r="A33" s="3"/>
      <c r="B33" s="23"/>
      <c r="C33" s="13"/>
      <c r="D33" s="24"/>
      <c r="E33" s="24"/>
      <c r="F33" s="3"/>
      <c r="G33" s="3"/>
    </row>
    <row r="34" spans="1:7" x14ac:dyDescent="0.2">
      <c r="A34" s="3"/>
      <c r="B34" s="23"/>
      <c r="C34" s="13"/>
      <c r="D34" s="24"/>
      <c r="E34" s="24"/>
      <c r="F34" s="3"/>
      <c r="G34" s="3"/>
    </row>
    <row r="35" spans="1:7" x14ac:dyDescent="0.2">
      <c r="A35" s="3"/>
      <c r="B35" s="23"/>
      <c r="C35" s="13"/>
      <c r="D35" s="24"/>
      <c r="E35" s="24"/>
      <c r="F35" s="3"/>
      <c r="G35" s="3"/>
    </row>
    <row r="36" spans="1:7" x14ac:dyDescent="0.2">
      <c r="A36" s="3"/>
      <c r="B36" s="23"/>
      <c r="C36" s="13"/>
      <c r="D36" s="24"/>
      <c r="E36" s="24"/>
      <c r="F36" s="3"/>
      <c r="G36" s="3"/>
    </row>
    <row r="37" spans="1:7" x14ac:dyDescent="0.2">
      <c r="A37" s="3"/>
      <c r="B37" s="153"/>
      <c r="C37" s="153"/>
      <c r="D37" s="153"/>
      <c r="E37" s="153"/>
      <c r="F37" s="3"/>
      <c r="G37" s="3"/>
    </row>
    <row r="38" spans="1:7" x14ac:dyDescent="0.2">
      <c r="A38" s="293" t="s">
        <v>30</v>
      </c>
      <c r="B38" s="294"/>
      <c r="C38" s="294"/>
      <c r="D38" s="294"/>
      <c r="E38" s="294"/>
      <c r="F38" s="294"/>
      <c r="G38" s="295"/>
    </row>
    <row r="39" spans="1:7" x14ac:dyDescent="0.2">
      <c r="A39" s="319" t="s">
        <v>419</v>
      </c>
      <c r="B39" s="320"/>
      <c r="C39" s="320"/>
      <c r="D39" s="320"/>
      <c r="E39" s="320"/>
      <c r="F39" s="320"/>
      <c r="G39" s="321"/>
    </row>
    <row r="40" spans="1:7" x14ac:dyDescent="0.2">
      <c r="A40" s="282" t="s">
        <v>420</v>
      </c>
      <c r="B40" s="283"/>
      <c r="C40" s="283"/>
      <c r="D40" s="283"/>
      <c r="E40" s="283"/>
      <c r="F40" s="283"/>
      <c r="G40" s="284"/>
    </row>
    <row r="41" spans="1:7" x14ac:dyDescent="0.2">
      <c r="A41" s="282" t="s">
        <v>440</v>
      </c>
      <c r="B41" s="283"/>
      <c r="C41" s="283"/>
      <c r="D41" s="283"/>
      <c r="E41" s="283"/>
      <c r="F41" s="283"/>
      <c r="G41" s="284"/>
    </row>
    <row r="42" spans="1:7" x14ac:dyDescent="0.2">
      <c r="A42" s="326" t="s">
        <v>441</v>
      </c>
      <c r="B42" s="327"/>
      <c r="C42" s="327"/>
      <c r="D42" s="327"/>
      <c r="E42" s="327"/>
      <c r="F42" s="327"/>
      <c r="G42" s="328"/>
    </row>
    <row r="43" spans="1:7" x14ac:dyDescent="0.2">
      <c r="A43" s="286" t="s">
        <v>442</v>
      </c>
      <c r="B43" s="287"/>
      <c r="C43" s="287"/>
      <c r="D43" s="287"/>
      <c r="E43" s="287"/>
      <c r="F43" s="287"/>
      <c r="G43" s="288"/>
    </row>
  </sheetData>
  <protectedRanges>
    <protectedRange sqref="C8:D8 K17:M30 B10:D16 B31:D36" name="Rango1_1"/>
    <protectedRange sqref="F10" name="Rango1_1_1"/>
  </protectedRanges>
  <mergeCells count="18">
    <mergeCell ref="A19:G19"/>
    <mergeCell ref="A43:G43"/>
    <mergeCell ref="A38:G38"/>
    <mergeCell ref="A39:G39"/>
    <mergeCell ref="A40:G40"/>
    <mergeCell ref="A41:G41"/>
    <mergeCell ref="A42:G42"/>
    <mergeCell ref="A2:G2"/>
    <mergeCell ref="A3:G3"/>
    <mergeCell ref="A4:G4"/>
    <mergeCell ref="A6:G6"/>
    <mergeCell ref="F9:G9"/>
    <mergeCell ref="A9:A10"/>
    <mergeCell ref="B9:B10"/>
    <mergeCell ref="C9:C10"/>
    <mergeCell ref="D9:D10"/>
    <mergeCell ref="E9:E10"/>
    <mergeCell ref="A5:G5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A1:O42"/>
  <sheetViews>
    <sheetView workbookViewId="0">
      <selection activeCell="H21" sqref="H21"/>
    </sheetView>
  </sheetViews>
  <sheetFormatPr baseColWidth="10" defaultRowHeight="14.25" x14ac:dyDescent="0.2"/>
  <cols>
    <col min="1" max="1" width="31.42578125" style="6" customWidth="1"/>
    <col min="2" max="2" width="41.85546875" style="6" customWidth="1"/>
    <col min="3" max="3" width="20.28515625" style="6" customWidth="1"/>
    <col min="4" max="4" width="16.7109375" style="6" customWidth="1"/>
    <col min="5" max="5" width="19" style="6" customWidth="1"/>
    <col min="6" max="6" width="20.28515625" style="6" customWidth="1"/>
    <col min="7" max="16384" width="11.42578125" style="6"/>
  </cols>
  <sheetData>
    <row r="1" spans="1:15" x14ac:dyDescent="0.2">
      <c r="A1" s="3"/>
      <c r="B1" s="3"/>
      <c r="C1" s="3"/>
      <c r="D1" s="3"/>
      <c r="E1" s="3"/>
      <c r="F1" s="5" t="s">
        <v>64</v>
      </c>
    </row>
    <row r="2" spans="1:15" x14ac:dyDescent="0.2">
      <c r="A2" s="273" t="s">
        <v>452</v>
      </c>
      <c r="B2" s="273"/>
      <c r="C2" s="273"/>
      <c r="D2" s="273"/>
      <c r="E2" s="273"/>
      <c r="F2" s="273"/>
    </row>
    <row r="3" spans="1:15" ht="15.75" customHeight="1" x14ac:dyDescent="0.2">
      <c r="A3" s="273" t="s">
        <v>1</v>
      </c>
      <c r="B3" s="273"/>
      <c r="C3" s="273"/>
      <c r="D3" s="273"/>
      <c r="E3" s="273"/>
      <c r="F3" s="273"/>
    </row>
    <row r="4" spans="1:15" x14ac:dyDescent="0.2">
      <c r="A4" s="273" t="s">
        <v>2</v>
      </c>
      <c r="B4" s="273"/>
      <c r="C4" s="273"/>
      <c r="D4" s="273"/>
      <c r="E4" s="273"/>
      <c r="F4" s="273"/>
    </row>
    <row r="5" spans="1:15" x14ac:dyDescent="0.2">
      <c r="A5" s="273" t="s">
        <v>502</v>
      </c>
      <c r="B5" s="273"/>
      <c r="C5" s="273"/>
      <c r="D5" s="273"/>
      <c r="E5" s="273"/>
      <c r="F5" s="273"/>
    </row>
    <row r="6" spans="1:15" x14ac:dyDescent="0.2">
      <c r="A6" s="279" t="s">
        <v>58</v>
      </c>
      <c r="B6" s="279"/>
      <c r="C6" s="279"/>
      <c r="D6" s="279"/>
      <c r="E6" s="279"/>
      <c r="F6" s="279"/>
    </row>
    <row r="7" spans="1:15" x14ac:dyDescent="0.2">
      <c r="A7" s="318" t="s">
        <v>65</v>
      </c>
      <c r="B7" s="318"/>
      <c r="C7" s="8"/>
      <c r="D7" s="25"/>
      <c r="E7" s="25"/>
      <c r="F7" s="25"/>
    </row>
    <row r="8" spans="1:15" ht="21.75" customHeight="1" x14ac:dyDescent="0.2">
      <c r="A8" s="10" t="s">
        <v>6</v>
      </c>
      <c r="B8" s="10" t="s">
        <v>7</v>
      </c>
      <c r="C8" s="12" t="s">
        <v>8</v>
      </c>
      <c r="D8" s="12" t="s">
        <v>9</v>
      </c>
      <c r="E8" s="12" t="s">
        <v>60</v>
      </c>
      <c r="F8" s="12" t="s">
        <v>26</v>
      </c>
    </row>
    <row r="9" spans="1:15" x14ac:dyDescent="0.2">
      <c r="A9" s="146" t="s">
        <v>455</v>
      </c>
      <c r="B9" s="147" t="s">
        <v>455</v>
      </c>
      <c r="C9" s="146" t="s">
        <v>455</v>
      </c>
      <c r="D9" s="29">
        <v>0</v>
      </c>
      <c r="E9" s="193" t="s">
        <v>455</v>
      </c>
      <c r="F9" s="193" t="s">
        <v>455</v>
      </c>
    </row>
    <row r="10" spans="1:15" x14ac:dyDescent="0.2">
      <c r="A10" s="146" t="s">
        <v>455</v>
      </c>
      <c r="B10" s="147" t="s">
        <v>455</v>
      </c>
      <c r="C10" s="146" t="s">
        <v>455</v>
      </c>
      <c r="D10" s="29">
        <v>0</v>
      </c>
      <c r="E10" s="193" t="s">
        <v>455</v>
      </c>
      <c r="F10" s="193" t="s">
        <v>455</v>
      </c>
    </row>
    <row r="11" spans="1:15" x14ac:dyDescent="0.2">
      <c r="A11" s="146" t="s">
        <v>455</v>
      </c>
      <c r="B11" s="147" t="s">
        <v>455</v>
      </c>
      <c r="C11" s="146" t="s">
        <v>455</v>
      </c>
      <c r="D11" s="29">
        <v>0</v>
      </c>
      <c r="E11" s="193" t="s">
        <v>455</v>
      </c>
      <c r="F11" s="193" t="s">
        <v>455</v>
      </c>
    </row>
    <row r="12" spans="1:15" x14ac:dyDescent="0.2">
      <c r="A12" s="146" t="s">
        <v>455</v>
      </c>
      <c r="B12" s="147" t="s">
        <v>455</v>
      </c>
      <c r="C12" s="146" t="s">
        <v>455</v>
      </c>
      <c r="D12" s="29">
        <v>0</v>
      </c>
      <c r="E12" s="193" t="s">
        <v>455</v>
      </c>
      <c r="F12" s="193" t="s">
        <v>455</v>
      </c>
    </row>
    <row r="13" spans="1:15" x14ac:dyDescent="0.2">
      <c r="A13" s="146" t="s">
        <v>455</v>
      </c>
      <c r="B13" s="147" t="s">
        <v>455</v>
      </c>
      <c r="C13" s="146" t="s">
        <v>455</v>
      </c>
      <c r="D13" s="29">
        <v>0</v>
      </c>
      <c r="E13" s="193" t="s">
        <v>455</v>
      </c>
      <c r="F13" s="193" t="s">
        <v>455</v>
      </c>
    </row>
    <row r="14" spans="1:15" x14ac:dyDescent="0.2">
      <c r="A14" s="146" t="s">
        <v>455</v>
      </c>
      <c r="B14" s="147" t="s">
        <v>455</v>
      </c>
      <c r="C14" s="146" t="s">
        <v>455</v>
      </c>
      <c r="D14" s="29">
        <v>0</v>
      </c>
      <c r="E14" s="193" t="s">
        <v>455</v>
      </c>
      <c r="F14" s="193" t="s">
        <v>455</v>
      </c>
    </row>
    <row r="15" spans="1:15" x14ac:dyDescent="0.2">
      <c r="A15" s="14"/>
      <c r="B15" s="31" t="s">
        <v>10</v>
      </c>
      <c r="C15" s="121"/>
      <c r="D15" s="29">
        <f>SUM(D9:D14)</f>
        <v>0</v>
      </c>
      <c r="E15" s="121"/>
      <c r="F15" s="121"/>
    </row>
    <row r="16" spans="1:15" x14ac:dyDescent="0.2">
      <c r="A16" s="34"/>
      <c r="B16" s="34"/>
      <c r="C16" s="34"/>
      <c r="D16" s="35"/>
      <c r="E16" s="35"/>
      <c r="F16" s="35"/>
      <c r="G16" s="35"/>
      <c r="H16" s="35"/>
      <c r="I16" s="35"/>
      <c r="J16" s="26"/>
      <c r="K16" s="150"/>
      <c r="L16" s="150"/>
      <c r="M16" s="151"/>
      <c r="N16" s="152"/>
      <c r="O16" s="152"/>
    </row>
    <row r="17" spans="1:15" ht="14.25" customHeight="1" x14ac:dyDescent="0.2">
      <c r="A17" s="191" t="s">
        <v>453</v>
      </c>
      <c r="C17" s="187"/>
      <c r="D17" s="187"/>
      <c r="E17" s="35"/>
      <c r="F17" s="35"/>
      <c r="G17" s="35"/>
      <c r="H17" s="35"/>
      <c r="I17" s="35"/>
      <c r="J17" s="26"/>
      <c r="K17" s="150"/>
      <c r="L17" s="150"/>
      <c r="M17" s="151"/>
      <c r="N17" s="152"/>
      <c r="O17" s="152"/>
    </row>
    <row r="18" spans="1:15" ht="32.25" customHeight="1" x14ac:dyDescent="0.2">
      <c r="A18" s="296" t="s">
        <v>503</v>
      </c>
      <c r="B18" s="296"/>
      <c r="C18" s="296"/>
      <c r="D18" s="296"/>
      <c r="E18" s="296"/>
      <c r="F18" s="296"/>
      <c r="G18" s="187"/>
      <c r="H18" s="35"/>
      <c r="I18" s="35"/>
      <c r="J18" s="26"/>
      <c r="K18" s="150"/>
      <c r="L18" s="150"/>
      <c r="M18" s="151"/>
      <c r="N18" s="152"/>
      <c r="O18" s="152"/>
    </row>
    <row r="19" spans="1:1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26"/>
      <c r="K19" s="150"/>
      <c r="L19" s="150"/>
      <c r="M19" s="151"/>
      <c r="N19" s="152"/>
      <c r="O19" s="152"/>
    </row>
    <row r="20" spans="1:1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26"/>
      <c r="K20" s="150"/>
      <c r="L20" s="150"/>
      <c r="M20" s="151"/>
      <c r="N20" s="152"/>
      <c r="O20" s="152"/>
    </row>
    <row r="21" spans="1:1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26"/>
      <c r="K21" s="150"/>
      <c r="L21" s="150"/>
      <c r="M21" s="151"/>
      <c r="N21" s="152"/>
      <c r="O21" s="152"/>
    </row>
    <row r="22" spans="1:1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26"/>
      <c r="K22" s="150"/>
      <c r="L22" s="150"/>
      <c r="M22" s="151"/>
      <c r="N22" s="152"/>
      <c r="O22" s="152"/>
    </row>
    <row r="23" spans="1:1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26"/>
      <c r="K23" s="150"/>
      <c r="L23" s="150"/>
      <c r="M23" s="151"/>
      <c r="N23" s="152"/>
      <c r="O23" s="152"/>
    </row>
    <row r="24" spans="1:1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26"/>
      <c r="K24" s="150"/>
      <c r="L24" s="150"/>
      <c r="M24" s="151"/>
      <c r="N24" s="152"/>
      <c r="O24" s="152"/>
    </row>
    <row r="25" spans="1:1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26"/>
      <c r="K25" s="150"/>
      <c r="L25" s="150"/>
      <c r="M25" s="151"/>
      <c r="N25" s="152"/>
      <c r="O25" s="152"/>
    </row>
    <row r="26" spans="1:1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26"/>
      <c r="K26" s="150"/>
      <c r="L26" s="150"/>
      <c r="M26" s="151"/>
      <c r="N26" s="152"/>
      <c r="O26" s="152"/>
    </row>
    <row r="27" spans="1:1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26"/>
      <c r="K27" s="150"/>
      <c r="L27" s="150"/>
      <c r="M27" s="151"/>
      <c r="N27" s="152"/>
      <c r="O27" s="152"/>
    </row>
    <row r="28" spans="1:15" x14ac:dyDescent="0.2">
      <c r="A28" s="3"/>
      <c r="B28" s="23"/>
      <c r="C28" s="23"/>
      <c r="D28" s="13"/>
      <c r="E28" s="24"/>
      <c r="F28" s="24"/>
    </row>
    <row r="29" spans="1:15" x14ac:dyDescent="0.2">
      <c r="A29" s="3"/>
      <c r="B29" s="23"/>
      <c r="C29" s="23"/>
      <c r="D29" s="13"/>
      <c r="E29" s="24"/>
      <c r="F29" s="24"/>
    </row>
    <row r="30" spans="1:15" x14ac:dyDescent="0.2">
      <c r="A30" s="3"/>
      <c r="B30" s="23"/>
      <c r="C30" s="23"/>
      <c r="D30" s="13"/>
      <c r="E30" s="24"/>
      <c r="F30" s="24"/>
    </row>
    <row r="31" spans="1:15" x14ac:dyDescent="0.2">
      <c r="A31" s="3"/>
      <c r="B31" s="23"/>
      <c r="C31" s="23"/>
      <c r="D31" s="13"/>
      <c r="E31" s="24"/>
      <c r="F31" s="24"/>
    </row>
    <row r="32" spans="1:15" x14ac:dyDescent="0.2">
      <c r="A32" s="3"/>
      <c r="B32" s="23"/>
      <c r="C32" s="23"/>
      <c r="D32" s="13"/>
      <c r="E32" s="24"/>
      <c r="F32" s="24"/>
    </row>
    <row r="33" spans="1:6" x14ac:dyDescent="0.2">
      <c r="A33" s="3"/>
      <c r="B33" s="23"/>
      <c r="C33" s="23"/>
      <c r="D33" s="13"/>
      <c r="E33" s="24"/>
      <c r="F33" s="24"/>
    </row>
    <row r="34" spans="1:6" x14ac:dyDescent="0.2">
      <c r="A34" s="3"/>
      <c r="B34" s="135"/>
      <c r="C34" s="135"/>
      <c r="D34" s="136"/>
      <c r="E34" s="137"/>
      <c r="F34" s="137"/>
    </row>
    <row r="35" spans="1:6" x14ac:dyDescent="0.2">
      <c r="A35" s="37"/>
      <c r="B35" s="125"/>
      <c r="C35" s="125"/>
      <c r="D35" s="125"/>
      <c r="E35" s="125"/>
      <c r="F35" s="125"/>
    </row>
    <row r="36" spans="1:6" ht="12" customHeight="1" x14ac:dyDescent="0.2">
      <c r="A36" s="293" t="s">
        <v>30</v>
      </c>
      <c r="B36" s="294"/>
      <c r="C36" s="294"/>
      <c r="D36" s="294"/>
      <c r="E36" s="294"/>
      <c r="F36" s="295"/>
    </row>
    <row r="37" spans="1:6" ht="12" customHeight="1" x14ac:dyDescent="0.2">
      <c r="A37" s="264" t="s">
        <v>419</v>
      </c>
      <c r="B37" s="265"/>
      <c r="C37" s="265"/>
      <c r="D37" s="265"/>
      <c r="E37" s="265"/>
      <c r="F37" s="304"/>
    </row>
    <row r="38" spans="1:6" ht="12" customHeight="1" x14ac:dyDescent="0.2">
      <c r="A38" s="264" t="s">
        <v>420</v>
      </c>
      <c r="B38" s="265"/>
      <c r="C38" s="265"/>
      <c r="D38" s="265"/>
      <c r="E38" s="265"/>
      <c r="F38" s="304"/>
    </row>
    <row r="39" spans="1:6" ht="12" customHeight="1" x14ac:dyDescent="0.2">
      <c r="A39" s="282" t="s">
        <v>443</v>
      </c>
      <c r="B39" s="283"/>
      <c r="C39" s="283"/>
      <c r="D39" s="283"/>
      <c r="E39" s="283"/>
      <c r="F39" s="284"/>
    </row>
    <row r="40" spans="1:6" ht="12" customHeight="1" x14ac:dyDescent="0.2">
      <c r="A40" s="264" t="s">
        <v>440</v>
      </c>
      <c r="B40" s="265"/>
      <c r="C40" s="265"/>
      <c r="D40" s="265"/>
      <c r="E40" s="265"/>
      <c r="F40" s="304"/>
    </row>
    <row r="41" spans="1:6" ht="12" customHeight="1" x14ac:dyDescent="0.2">
      <c r="A41" s="297" t="s">
        <v>441</v>
      </c>
      <c r="B41" s="298"/>
      <c r="C41" s="298"/>
      <c r="D41" s="298"/>
      <c r="E41" s="298"/>
      <c r="F41" s="299"/>
    </row>
    <row r="42" spans="1:6" ht="12" customHeight="1" x14ac:dyDescent="0.2">
      <c r="A42" s="268" t="s">
        <v>442</v>
      </c>
      <c r="B42" s="269"/>
      <c r="C42" s="269"/>
      <c r="D42" s="269"/>
      <c r="E42" s="269"/>
      <c r="F42" s="329"/>
    </row>
  </sheetData>
  <protectedRanges>
    <protectedRange sqref="B28:E34 B15:E15 K16:N27 D9:D14" name="Rango1_1"/>
    <protectedRange sqref="B9:B14 E9:F14" name="Rango1_1_1"/>
  </protectedRanges>
  <mergeCells count="14">
    <mergeCell ref="A42:F42"/>
    <mergeCell ref="A2:F2"/>
    <mergeCell ref="A3:F3"/>
    <mergeCell ref="A4:F4"/>
    <mergeCell ref="A6:F6"/>
    <mergeCell ref="A7:B7"/>
    <mergeCell ref="A36:F36"/>
    <mergeCell ref="A37:F37"/>
    <mergeCell ref="A38:F38"/>
    <mergeCell ref="A39:F39"/>
    <mergeCell ref="A40:F40"/>
    <mergeCell ref="A41:F41"/>
    <mergeCell ref="A5:F5"/>
    <mergeCell ref="A18:F18"/>
  </mergeCells>
  <printOptions horizontalCentered="1"/>
  <pageMargins left="0.59055118110236227" right="0.59055118110236227" top="0.98425196850393704" bottom="0.59055118110236227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  <vt:lpstr>'IC-10'!Área_de_impresión</vt:lpstr>
      <vt:lpstr>'IC-11'!Área_de_impresión</vt:lpstr>
      <vt:lpstr>'IC-12'!Área_de_impresión</vt:lpstr>
      <vt:lpstr>'IC-13'!Área_de_impresión</vt:lpstr>
      <vt:lpstr>'IC-14'!Área_de_impresión</vt:lpstr>
      <vt:lpstr>'IC-15'!Área_de_impresión</vt:lpstr>
      <vt:lpstr>'IC-16'!Área_de_impresión</vt:lpstr>
      <vt:lpstr>'IC-17'!Área_de_impresión</vt:lpstr>
      <vt:lpstr>'IC-18'!Área_de_impresión</vt:lpstr>
      <vt:lpstr>'IC-19'!Área_de_impresión</vt:lpstr>
      <vt:lpstr>'IC-20'!Área_de_impresión</vt:lpstr>
      <vt:lpstr>'IC-21'!Área_de_impresión</vt:lpstr>
      <vt:lpstr>'IC-22'!Área_de_impresión</vt:lpstr>
      <vt:lpstr>'IC-23'!Área_de_impresión</vt:lpstr>
      <vt:lpstr>'IC-8'!Área_de_impresión</vt:lpstr>
      <vt:lpstr>'IC-9'!Área_de_impresión</vt:lpstr>
      <vt:lpstr>'IC-12'!Títulos_a_imprimir</vt:lpstr>
      <vt:lpstr>'IC-17'!Títulos_a_imprimir</vt:lpstr>
      <vt:lpstr>'IC-19'!Títulos_a_imprimir</vt:lpstr>
      <vt:lpstr>'IC-22'!Títulos_a_imprimir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PINO HERNANDEZ</cp:lastModifiedBy>
  <cp:lastPrinted>2023-11-13T19:19:02Z</cp:lastPrinted>
  <dcterms:created xsi:type="dcterms:W3CDTF">2019-07-23T15:32:22Z</dcterms:created>
  <dcterms:modified xsi:type="dcterms:W3CDTF">2023-11-13T19:30:54Z</dcterms:modified>
</cp:coreProperties>
</file>