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firstSheet="2" activeTab="13"/>
  </bookViews>
  <sheets>
    <sheet name="IC-08" sheetId="1" r:id="rId1"/>
    <sheet name="IC-9" sheetId="2" r:id="rId2"/>
    <sheet name="IC-10" sheetId="3" r:id="rId3"/>
    <sheet name="IC-11" sheetId="4" r:id="rId4"/>
    <sheet name="IC-12" sheetId="5" r:id="rId5"/>
    <sheet name="IC-13" sheetId="6" r:id="rId6"/>
    <sheet name="IC-14" sheetId="7" r:id="rId7"/>
    <sheet name="IC-15" sheetId="8" r:id="rId8"/>
    <sheet name="IC-16" sheetId="9" r:id="rId9"/>
    <sheet name="IC-17" sheetId="10" r:id="rId10"/>
    <sheet name="IC-18" sheetId="11" r:id="rId11"/>
    <sheet name="IC-19" sheetId="12" r:id="rId12"/>
    <sheet name="IC-20" sheetId="13" r:id="rId13"/>
    <sheet name="IC-21" sheetId="17" r:id="rId14"/>
    <sheet name="IC-22" sheetId="15" r:id="rId15"/>
    <sheet name="IC-23" sheetId="16" r:id="rId16"/>
  </sheets>
  <externalReferences>
    <externalReference r:id="rId17"/>
    <externalReference r:id="rId18"/>
    <externalReference r:id="rId19"/>
  </externalReferences>
  <definedNames>
    <definedName name="_xlnm.Print_Area" localSheetId="0">'IC-08'!$A$1:$G$39</definedName>
    <definedName name="_xlnm.Print_Area" localSheetId="2">'IC-10'!$A$1:$G$37</definedName>
    <definedName name="_xlnm.Print_Area" localSheetId="3">'IC-11'!$A$1:$E$36</definedName>
    <definedName name="_xlnm.Print_Area" localSheetId="4">'IC-12'!$A$1:$G$52</definedName>
    <definedName name="_xlnm.Print_Area" localSheetId="5">'IC-13'!$A$1:$D$38</definedName>
    <definedName name="_xlnm.Print_Area" localSheetId="6">'IC-14'!$A$1:$D$35</definedName>
    <definedName name="_xlnm.Print_Area" localSheetId="7">'IC-15'!$A$1:$G$36</definedName>
    <definedName name="_xlnm.Print_Area" localSheetId="8">'IC-16'!$A$1:$F$33</definedName>
    <definedName name="_xlnm.Print_Area" localSheetId="9">'IC-17'!$A$1:$E$40</definedName>
    <definedName name="_xlnm.Print_Area" localSheetId="10">'IC-18'!$A$1:$E$34</definedName>
    <definedName name="_xlnm.Print_Area" localSheetId="11">'IC-19'!$A$1:$E$50</definedName>
    <definedName name="_xlnm.Print_Area" localSheetId="12">'IC-20'!$A$1:$G$35</definedName>
    <definedName name="_xlnm.Print_Area" localSheetId="13">'IC-21'!$A$1:$G$36</definedName>
    <definedName name="_xlnm.Print_Area" localSheetId="14">'IC-22'!$A$1:$D$68</definedName>
    <definedName name="_xlnm.Print_Area" localSheetId="15">'IC-23'!$A$1:$E$45</definedName>
    <definedName name="_xlnm.Print_Area" localSheetId="1">'IC-9'!$A$1:$G$37</definedName>
    <definedName name="CUMPLE" localSheetId="4">#REF!</definedName>
    <definedName name="CUMPLE" localSheetId="10">#REF!</definedName>
    <definedName name="CUMPLE" localSheetId="13">#REF!</definedName>
    <definedName name="CUMPLE">#REF!</definedName>
    <definedName name="DI">[1]Datos!$B$102:$B$109</definedName>
    <definedName name="DIM" localSheetId="4">#REF!</definedName>
    <definedName name="DIM" localSheetId="10">#REF!</definedName>
    <definedName name="DIM" localSheetId="13">#REF!</definedName>
    <definedName name="DIM">#REF!</definedName>
    <definedName name="EyO">[2]Dictamen!$B$16:$C$1012</definedName>
    <definedName name="G.I.">[3]LISTAS!$D$4:$D$9</definedName>
    <definedName name="GENERAL" localSheetId="4">#REF!</definedName>
    <definedName name="GENERAL" localSheetId="10">#REF!</definedName>
    <definedName name="GENERAL" localSheetId="13">#REF!</definedName>
    <definedName name="GENERAL">#REF!</definedName>
    <definedName name="GI">[1]Datos!$B$95:$B$99</definedName>
    <definedName name="OPINION">[2]Dictamen!$B$6:$C$11</definedName>
    <definedName name="PRODIM" localSheetId="4">'[3]ANEXO 4'!#REF!</definedName>
    <definedName name="PRODIM" localSheetId="10">'[3]ANEXO 4'!#REF!</definedName>
    <definedName name="PRODIM" localSheetId="13">'[3]ANEXO 4'!#REF!</definedName>
    <definedName name="PRODIM">'[3]ANEXO 4'!#REF!</definedName>
    <definedName name="PRODIMDF">[3]LISTAS!$B$4:$B$11</definedName>
    <definedName name="Rubro">[1]Datos!$M$2:$M$8</definedName>
    <definedName name="rvtwgwt4c" localSheetId="4">#REF!</definedName>
    <definedName name="rvtwgwt4c" localSheetId="10">#REF!</definedName>
    <definedName name="rvtwgwt4c" localSheetId="13">#REF!</definedName>
    <definedName name="rvtwgwt4c">#REF!</definedName>
    <definedName name="S" localSheetId="4">#REF!</definedName>
    <definedName name="S" localSheetId="10">#REF!</definedName>
    <definedName name="S" localSheetId="13">#REF!</definedName>
    <definedName name="S">#REF!</definedName>
    <definedName name="SDD" localSheetId="4">#REF!</definedName>
    <definedName name="SDD" localSheetId="10">#REF!</definedName>
    <definedName name="SDD" localSheetId="13">#REF!</definedName>
    <definedName name="SDD">#REF!</definedName>
    <definedName name="SiNo">'[1]Anexo 4A'!$X$2:$X$3</definedName>
    <definedName name="_xlnm.Print_Titles" localSheetId="4">'IC-12'!$1:$7</definedName>
    <definedName name="_xlnm.Print_Titles" localSheetId="9">'IC-17'!$1:$6</definedName>
    <definedName name="_xlnm.Print_Titles" localSheetId="11">'IC-19'!$1:$9</definedName>
    <definedName name="_xlnm.Print_Titles" localSheetId="14">'IC-22'!$1:$8</definedName>
  </definedNames>
  <calcPr calcId="144525"/>
</workbook>
</file>

<file path=xl/calcChain.xml><?xml version="1.0" encoding="utf-8"?>
<calcChain xmlns="http://schemas.openxmlformats.org/spreadsheetml/2006/main">
  <c r="E23" i="16" l="1"/>
  <c r="E22" i="16" s="1"/>
  <c r="C9" i="15"/>
  <c r="C37" i="15"/>
  <c r="D12" i="17"/>
  <c r="D35" i="15"/>
  <c r="D33" i="15"/>
  <c r="D32" i="15" s="1"/>
  <c r="D29" i="15"/>
  <c r="D27" i="15"/>
  <c r="D23" i="15"/>
  <c r="D19" i="15"/>
  <c r="D17" i="15"/>
  <c r="D16" i="15" s="1"/>
  <c r="D13" i="15"/>
  <c r="D11" i="15"/>
  <c r="D10" i="15" s="1"/>
  <c r="D9" i="15" s="1"/>
  <c r="E12" i="2"/>
  <c r="D26" i="15" l="1"/>
  <c r="D15" i="15" s="1"/>
  <c r="D52" i="15" s="1"/>
  <c r="C11" i="10" l="1"/>
  <c r="C19" i="15" l="1"/>
  <c r="C35" i="15"/>
  <c r="C23" i="15"/>
  <c r="C13" i="15" l="1"/>
  <c r="C11" i="15"/>
  <c r="E13" i="17"/>
  <c r="C37" i="12"/>
  <c r="C36" i="12" s="1"/>
  <c r="C10" i="15" l="1"/>
  <c r="C29" i="15"/>
  <c r="C13" i="11"/>
  <c r="C11" i="11"/>
  <c r="C10" i="11" s="1"/>
  <c r="C28" i="10"/>
  <c r="C27" i="10" s="1"/>
  <c r="C24" i="10"/>
  <c r="C23" i="10" s="1"/>
  <c r="C21" i="10"/>
  <c r="C19" i="10"/>
  <c r="C15" i="10"/>
  <c r="C16" i="11" l="1"/>
  <c r="C10" i="10"/>
  <c r="C30" i="10" s="1"/>
  <c r="D22" i="16" l="1"/>
  <c r="D28" i="16"/>
  <c r="C33" i="15" l="1"/>
  <c r="C32" i="15" s="1"/>
  <c r="C22" i="17" l="1"/>
  <c r="C21" i="17" s="1"/>
  <c r="C20" i="17" s="1"/>
  <c r="C18" i="17"/>
  <c r="C17" i="17" s="1"/>
  <c r="C16" i="17" s="1"/>
  <c r="C12" i="17"/>
  <c r="C11" i="17" s="1"/>
  <c r="C10" i="17" s="1"/>
  <c r="C9" i="17" s="1"/>
  <c r="C26" i="17" l="1"/>
  <c r="C15" i="12" l="1"/>
  <c r="C40" i="5" l="1"/>
  <c r="E20" i="2" l="1"/>
  <c r="E26" i="2"/>
  <c r="E30" i="16" l="1"/>
  <c r="E31" i="16"/>
  <c r="E32" i="16"/>
  <c r="E33" i="16"/>
  <c r="E34" i="16"/>
  <c r="E35" i="16"/>
  <c r="E29" i="16"/>
  <c r="C28" i="16"/>
  <c r="C22" i="16"/>
  <c r="E24" i="16"/>
  <c r="E25" i="16"/>
  <c r="E26" i="16"/>
  <c r="E27" i="16"/>
  <c r="C17" i="15"/>
  <c r="C16" i="15" s="1"/>
  <c r="C27" i="15"/>
  <c r="C26" i="15" l="1"/>
  <c r="E28" i="16"/>
  <c r="E15" i="17"/>
  <c r="E14" i="17"/>
  <c r="E25" i="17"/>
  <c r="E24" i="17"/>
  <c r="E23" i="17"/>
  <c r="D22" i="17"/>
  <c r="E19" i="17"/>
  <c r="D18" i="17"/>
  <c r="D11" i="17"/>
  <c r="E11" i="17" s="1"/>
  <c r="E20" i="13"/>
  <c r="E19" i="13"/>
  <c r="E14" i="13"/>
  <c r="E17" i="13"/>
  <c r="E18" i="13"/>
  <c r="E22" i="13"/>
  <c r="E23" i="13"/>
  <c r="E22" i="17" l="1"/>
  <c r="E18" i="17"/>
  <c r="E12" i="17"/>
  <c r="D10" i="17"/>
  <c r="E10" i="17" s="1"/>
  <c r="D17" i="17"/>
  <c r="D16" i="17" s="1"/>
  <c r="D21" i="17"/>
  <c r="E17" i="17" l="1"/>
  <c r="E21" i="17"/>
  <c r="D20" i="17"/>
  <c r="E20" i="17" l="1"/>
  <c r="D26" i="17"/>
  <c r="E16" i="17"/>
  <c r="D9" i="17"/>
  <c r="E9" i="17" s="1"/>
  <c r="E26" i="17" l="1"/>
  <c r="C20" i="2"/>
  <c r="C12" i="2"/>
  <c r="E36" i="16"/>
  <c r="C36" i="16"/>
  <c r="D36" i="16"/>
  <c r="D13" i="13"/>
  <c r="D16" i="13"/>
  <c r="D21" i="13"/>
  <c r="C13" i="13"/>
  <c r="C16" i="13"/>
  <c r="C21" i="13"/>
  <c r="C33" i="12"/>
  <c r="C32" i="12" s="1"/>
  <c r="C40" i="12"/>
  <c r="C39" i="12" s="1"/>
  <c r="C11" i="12"/>
  <c r="C23" i="12"/>
  <c r="D20" i="2"/>
  <c r="D12" i="2"/>
  <c r="D14" i="1"/>
  <c r="C16" i="8"/>
  <c r="C14" i="7"/>
  <c r="F40" i="5"/>
  <c r="E40" i="5"/>
  <c r="D40" i="5"/>
  <c r="C13" i="3"/>
  <c r="D22" i="1"/>
  <c r="D26" i="2" l="1"/>
  <c r="E21" i="13"/>
  <c r="E16" i="13"/>
  <c r="E13" i="13"/>
  <c r="C26" i="2"/>
  <c r="D15" i="13"/>
  <c r="C15" i="13"/>
  <c r="C12" i="13" s="1"/>
  <c r="C11" i="13" s="1"/>
  <c r="C10" i="13" s="1"/>
  <c r="C9" i="13" s="1"/>
  <c r="C24" i="13" s="1"/>
  <c r="C10" i="12"/>
  <c r="C42" i="12" s="1"/>
  <c r="D38" i="12" l="1"/>
  <c r="D37" i="12"/>
  <c r="D36" i="12"/>
  <c r="D28" i="12"/>
  <c r="D13" i="12"/>
  <c r="E15" i="13"/>
  <c r="D17" i="12"/>
  <c r="D14" i="12"/>
  <c r="D12" i="12"/>
  <c r="C15" i="15"/>
  <c r="C52" i="15" s="1"/>
  <c r="D12" i="13"/>
  <c r="D20" i="12"/>
  <c r="D30" i="12"/>
  <c r="D25" i="12"/>
  <c r="D40" i="12"/>
  <c r="D16" i="12"/>
  <c r="D31" i="12"/>
  <c r="D26" i="12"/>
  <c r="D27" i="12"/>
  <c r="D23" i="12"/>
  <c r="D18" i="12"/>
  <c r="D39" i="12"/>
  <c r="D35" i="12"/>
  <c r="D32" i="12"/>
  <c r="D21" i="12"/>
  <c r="D15" i="12"/>
  <c r="D24" i="12"/>
  <c r="D34" i="12"/>
  <c r="D42" i="12"/>
  <c r="D33" i="12"/>
  <c r="D11" i="12"/>
  <c r="D22" i="12"/>
  <c r="D19" i="12"/>
  <c r="D41" i="12"/>
  <c r="D10" i="12"/>
  <c r="D29" i="12"/>
  <c r="D11" i="13" l="1"/>
  <c r="E12" i="13"/>
  <c r="D10" i="13" l="1"/>
  <c r="E11" i="13"/>
  <c r="D9" i="13" l="1"/>
  <c r="E10" i="13"/>
  <c r="D24" i="13" l="1"/>
  <c r="E24" i="13" s="1"/>
  <c r="E9" i="13"/>
  <c r="D15" i="9"/>
</calcChain>
</file>

<file path=xl/sharedStrings.xml><?xml version="1.0" encoding="utf-8"?>
<sst xmlns="http://schemas.openxmlformats.org/spreadsheetml/2006/main" count="910" uniqueCount="515">
  <si>
    <t>Notas a los Estados Financieros / Notas de Desglose</t>
  </si>
  <si>
    <t>Notas al Estado de Situación Financiera</t>
  </si>
  <si>
    <t>Activo</t>
  </si>
  <si>
    <t>Efectivo y Equivalentes</t>
  </si>
  <si>
    <t>Fondos con Afectación Específica</t>
  </si>
  <si>
    <t>Cuenta</t>
  </si>
  <si>
    <t>Nombre de la cuenta</t>
  </si>
  <si>
    <t>Tipo</t>
  </si>
  <si>
    <t>Monto</t>
  </si>
  <si>
    <t>Total</t>
  </si>
  <si>
    <t>Inversiones financieras</t>
  </si>
  <si>
    <t>Clasificación a corto y largo plazo</t>
  </si>
  <si>
    <t>Menor a 3 meses</t>
  </si>
  <si>
    <t>De 3 a 12 meses</t>
  </si>
  <si>
    <t>mayor a 12 meses</t>
  </si>
  <si>
    <t>Glosario de Términos</t>
  </si>
  <si>
    <t>Derechos a Recibir Efectivo y Equivalentes y Bienes o Servicios a Recibir</t>
  </si>
  <si>
    <t>Ingresos por Recuperar a Corto Plazo</t>
  </si>
  <si>
    <t xml:space="preserve">Importe pendiente de cobro </t>
  </si>
  <si>
    <t>Factibilidad de cobro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</si>
  <si>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</si>
  <si>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</si>
  <si>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</si>
  <si>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</si>
  <si>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</si>
  <si>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</si>
  <si>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Glosario de términos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</si>
  <si>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</si>
  <si>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</si>
  <si>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</si>
  <si>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</si>
  <si>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</si>
  <si>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</si>
  <si>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</si>
  <si>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</si>
  <si>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Saldo</t>
  </si>
  <si>
    <t>Monto de Depreciación del ejercicio</t>
  </si>
  <si>
    <t>Monto de Depreciación Acumulada</t>
  </si>
  <si>
    <t>Método de Depreciación</t>
  </si>
  <si>
    <t xml:space="preserve">Tasas  y Criterios aplicados </t>
  </si>
  <si>
    <t>Amortización del ejercicio</t>
  </si>
  <si>
    <t>Amortización Acumulada</t>
  </si>
  <si>
    <t>Tasa</t>
  </si>
  <si>
    <t>Método Aplicado</t>
  </si>
  <si>
    <t>Activos Intangibles</t>
  </si>
  <si>
    <t>Activos Diferidos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</si>
  <si>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</si>
  <si>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</si>
  <si>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</si>
  <si>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</si>
  <si>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</si>
  <si>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</si>
  <si>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</si>
  <si>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</si>
  <si>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</si>
  <si>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</si>
  <si>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</si>
  <si>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</si>
  <si>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</si>
  <si>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</si>
  <si>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</si>
  <si>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 xml:space="preserve"> Formato IC-16</t>
  </si>
  <si>
    <t>Pasivos diferidos y otros</t>
  </si>
  <si>
    <t xml:space="preserve"> Formato IC-17</t>
  </si>
  <si>
    <t>Notas al Estado de Actividades</t>
  </si>
  <si>
    <t>Ingresos de Gestión</t>
  </si>
  <si>
    <t xml:space="preserve"> Formato IC-18</t>
  </si>
  <si>
    <t>Otros Ingresos y Beneficios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</si>
  <si>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</si>
  <si>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</si>
  <si>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</si>
  <si>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</si>
  <si>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</si>
  <si>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</si>
  <si>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</si>
  <si>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Modificaciones al Patrimonio Contribuido</t>
  </si>
  <si>
    <t>Saldo Inicial</t>
  </si>
  <si>
    <t>Saldo Final</t>
  </si>
  <si>
    <t>Modificación</t>
  </si>
  <si>
    <t xml:space="preserve"> Formato IC-21</t>
  </si>
  <si>
    <t>Modificaciones al Patrimonio Generado.</t>
  </si>
  <si>
    <t xml:space="preserve"> Formato IC-22</t>
  </si>
  <si>
    <t>Notas al Estado de Flujos de Efectivo</t>
  </si>
  <si>
    <t>Flujo de Efectivo</t>
  </si>
  <si>
    <t>Concepto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</si>
  <si>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</si>
  <si>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</si>
  <si>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</si>
  <si>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</si>
  <si>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</si>
  <si>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</si>
  <si>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Formato IC-23</t>
  </si>
  <si>
    <t>Notas a los Estados Financieros</t>
  </si>
  <si>
    <t>Notas de Memoria (Cuentas de orden)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</si>
  <si>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</si>
  <si>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</si>
  <si>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</si>
  <si>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</si>
  <si>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</si>
  <si>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</si>
  <si>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</si>
  <si>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</si>
  <si>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</si>
  <si>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</si>
  <si>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</si>
  <si>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</si>
  <si>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</si>
  <si>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</si>
  <si>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</si>
  <si>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</si>
  <si>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CUENTA</t>
  </si>
  <si>
    <t>NOMBRE DE LA CUENTA</t>
  </si>
  <si>
    <t>SALDO INICIAL</t>
  </si>
  <si>
    <t>SALDO FINAL</t>
  </si>
  <si>
    <t>FLUJO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</si>
  <si>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</si>
  <si>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</si>
  <si>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</si>
  <si>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</si>
  <si>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</si>
  <si>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</si>
  <si>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</si>
  <si>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</si>
  <si>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</si>
  <si>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</si>
  <si>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</si>
  <si>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</si>
  <si>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</si>
  <si>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</si>
  <si>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</si>
  <si>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</si>
  <si>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</si>
  <si>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</si>
  <si>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</si>
  <si>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</si>
  <si>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</si>
  <si>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</si>
  <si>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</si>
  <si>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</si>
  <si>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 xml:space="preserve"> TOTAL </t>
  </si>
  <si>
    <t>1 1 1 1</t>
  </si>
  <si>
    <t>1 1 1 2</t>
  </si>
  <si>
    <t>1 1 1 3</t>
  </si>
  <si>
    <t>1 1 1 5</t>
  </si>
  <si>
    <t>EFECTIVO</t>
  </si>
  <si>
    <t>BANCOS/TESORERÍA</t>
  </si>
  <si>
    <t>BANCOS/DEPENDENCIAS Y OTROS</t>
  </si>
  <si>
    <t>FONDOS CON AFECTACIÓN ESPECÍFICA</t>
  </si>
  <si>
    <t>1 1 1 4</t>
  </si>
  <si>
    <t>INVERSIONES TEMPORALES (HASTA 3 MESES)</t>
  </si>
  <si>
    <t>1 1 2 1</t>
  </si>
  <si>
    <t>INVERSIONES FINANCIERAS DE CORTO PLAZO</t>
  </si>
  <si>
    <t>1 2 1 1</t>
  </si>
  <si>
    <t>INVERSIONES A LARGO PLAZO</t>
  </si>
  <si>
    <t>1 1 2</t>
  </si>
  <si>
    <t>1 1 2 2</t>
  </si>
  <si>
    <t>1 1 2 3</t>
  </si>
  <si>
    <t>1 1 2 4</t>
  </si>
  <si>
    <t>1 1 2 5</t>
  </si>
  <si>
    <t>1 1 2 6</t>
  </si>
  <si>
    <t>1 1 2 9</t>
  </si>
  <si>
    <t>1 1 3</t>
  </si>
  <si>
    <t>1 1 3 1</t>
  </si>
  <si>
    <t>1 1 3 2</t>
  </si>
  <si>
    <t>1 1 3 3</t>
  </si>
  <si>
    <t>1 1 3 4</t>
  </si>
  <si>
    <t>1 1 3 9</t>
  </si>
  <si>
    <t>DERECHOS A RECIBIR EFECTIVO O EQUIVALENTES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</si>
  <si>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</si>
  <si>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</si>
  <si>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</si>
  <si>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</si>
  <si>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</si>
  <si>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</si>
  <si>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</si>
  <si>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</si>
  <si>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</si>
  <si>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</si>
  <si>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</si>
  <si>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</si>
  <si>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Deudor</t>
  </si>
  <si>
    <t>Crédito</t>
  </si>
  <si>
    <t>1 2 3 1</t>
  </si>
  <si>
    <t>1 2 3 2</t>
  </si>
  <si>
    <t>1 2 3 3</t>
  </si>
  <si>
    <t>1 2 3 4</t>
  </si>
  <si>
    <t>1 2 3 5</t>
  </si>
  <si>
    <t>1 2 3 6</t>
  </si>
  <si>
    <t>1 2 3 9</t>
  </si>
  <si>
    <t>1 2 4 1</t>
  </si>
  <si>
    <t>1 2 4 2</t>
  </si>
  <si>
    <t>1 2 4 3</t>
  </si>
  <si>
    <t>1 2 4 4</t>
  </si>
  <si>
    <t>1 2 4 5</t>
  </si>
  <si>
    <t>1 2 4 6</t>
  </si>
  <si>
    <t>1 2 4 7</t>
  </si>
  <si>
    <t>1 2 4 8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</si>
  <si>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</si>
  <si>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</si>
  <si>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</si>
  <si>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</si>
  <si>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</si>
  <si>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</si>
  <si>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</si>
  <si>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</si>
  <si>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</si>
  <si>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</si>
  <si>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</si>
  <si>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</si>
  <si>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</si>
  <si>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</si>
  <si>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</si>
  <si>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1 2 5 1</t>
  </si>
  <si>
    <t>SOFTWARE</t>
  </si>
  <si>
    <t>1 2 5 2</t>
  </si>
  <si>
    <t>PATENTES, MARCAS Y DERECHOS</t>
  </si>
  <si>
    <t>1 2 5 3</t>
  </si>
  <si>
    <t>CONCESIONES Y FRANQUICIAS</t>
  </si>
  <si>
    <t>1 2 5 4</t>
  </si>
  <si>
    <t>LICENCIAS</t>
  </si>
  <si>
    <t>1 2 5 9</t>
  </si>
  <si>
    <t>OTROS ACTIVOS INTANGIBLES</t>
  </si>
  <si>
    <t>1 2 7 1</t>
  </si>
  <si>
    <t>ESTUDIOS, FORMULACIÓN Y EVALUACIÓN DE PROYECTOS</t>
  </si>
  <si>
    <t>1 2 7 2</t>
  </si>
  <si>
    <t>DERECHOS SOBRE BIENES EN RÉGIMEN DE ARRENDAMIENTO FINANCIERO</t>
  </si>
  <si>
    <t>1 2 7 3</t>
  </si>
  <si>
    <t>GASTOS PAGADOS POR ADELANTADO A LARGO PLAZO</t>
  </si>
  <si>
    <t>1 2 7 4</t>
  </si>
  <si>
    <t>ANTICIPOS A LARGO PLAZO</t>
  </si>
  <si>
    <t>1 2 7 5</t>
  </si>
  <si>
    <t>BENEFICIOS AL RETIRO DE EMPLEADOS PAGADOS POR ADELANTADO</t>
  </si>
  <si>
    <t>1 2 7 9</t>
  </si>
  <si>
    <t>OTROS ACTIVOS DIFERIDOS</t>
  </si>
  <si>
    <t>ESTIMACIONES PARA CUENTAS INCOBRABLES POR DERECHOS A RECIBIR EFECTIVO O EQUIVALENTES</t>
  </si>
  <si>
    <t>ESTIMACIÓN POR DETERIORO DE INVENTARIOS</t>
  </si>
  <si>
    <t>DEPRECIACIÓN ACUMULADA DE BIENES INMUEBLES</t>
  </si>
  <si>
    <t>DEPRECIACIÓN ACUMULADA DE INFRAESTRUCTURA</t>
  </si>
  <si>
    <t>DEPRECIACIÓN ACUMULADA  DE BIENES MUEBLES</t>
  </si>
  <si>
    <t>DETERIORO ACUMULADO DE ACTIVOS BIOLÓGICOS</t>
  </si>
  <si>
    <t>ESTIMACIONES POR PÉRDIDA  DE CUENTAS INCOBRABLES DE DOCUMENTOS POR COBRAR A LARGO PLAZO</t>
  </si>
  <si>
    <t>ESTIMACIONES 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</si>
  <si>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</si>
  <si>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</si>
  <si>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</si>
  <si>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4 1</t>
  </si>
  <si>
    <t>4 1 1</t>
  </si>
  <si>
    <t>4 1 1 2</t>
  </si>
  <si>
    <t>4 1 1 8</t>
  </si>
  <si>
    <t>4 1 1 9</t>
  </si>
  <si>
    <t>4 1 4</t>
  </si>
  <si>
    <t>4 1 4 1</t>
  </si>
  <si>
    <t>4 1 4 3</t>
  </si>
  <si>
    <t>4 1 4 5</t>
  </si>
  <si>
    <t>4 1 5</t>
  </si>
  <si>
    <t>4 1 5 1</t>
  </si>
  <si>
    <t>4 1 6</t>
  </si>
  <si>
    <t>4 1 6 2</t>
  </si>
  <si>
    <t>4 2</t>
  </si>
  <si>
    <t>4 2 1</t>
  </si>
  <si>
    <t>4 2 1 1</t>
  </si>
  <si>
    <t>4 2 1 2</t>
  </si>
  <si>
    <t>INGRESOS DE GESTIÓN</t>
  </si>
  <si>
    <t>IMPUESTOS</t>
  </si>
  <si>
    <t>IMPUESTOS SOBRE EL PATRIMONIO</t>
  </si>
  <si>
    <t>IMPUESTOS NO COMPRENDIDOS EN LA LEY DE INGRESOS VIGENTE, CAUSADOS EN EJERCICIOS FISCALES ANTERIORES PENDIENTES DE LIQUIDACION O PAGO</t>
  </si>
  <si>
    <t>OTROS IMPUESTOS</t>
  </si>
  <si>
    <t>DERECHOS</t>
  </si>
  <si>
    <t>DERECHOS POR EL USO, GOCE, APROVECHAMIENTO O EXPLOTACIÓN DE BIENES DE DOMINIO PÚBLICO</t>
  </si>
  <si>
    <t>DERECHOS POR PRESTACIÓN DE SERVICIOS</t>
  </si>
  <si>
    <t>DERECHOS NO COMPRENDIDOS EN LA LEY DE INGRESOS VIGENTE, CAUSADOS EN EJERCICIOS FISCALES ANTERIORES PENDIENTES DE LIQUIDACIÓN O PAGO</t>
  </si>
  <si>
    <t>PRODUCTOS</t>
  </si>
  <si>
    <t>APROVECHAMIENTOS</t>
  </si>
  <si>
    <t>MULTAS</t>
  </si>
  <si>
    <t>REINTEGROS</t>
  </si>
  <si>
    <t>PARTICIPACIONES</t>
  </si>
  <si>
    <t>APORTACIONES</t>
  </si>
  <si>
    <t>TRANSFERENCIAS, ASIGNACIONES, SUBSIDIOS Y OTRAS AYUDAS</t>
  </si>
  <si>
    <t>Municipales</t>
  </si>
  <si>
    <t>Federales</t>
  </si>
  <si>
    <t>5 1</t>
  </si>
  <si>
    <t>5 1 1</t>
  </si>
  <si>
    <t>5 1 1 1</t>
  </si>
  <si>
    <t>GASTOS DE FUNCIONAMIENTO</t>
  </si>
  <si>
    <t>SERVICIOS PERSONALES</t>
  </si>
  <si>
    <t>REMUNERACIONES AL PERSONAL DE CARÁCTER PERMANENTE</t>
  </si>
  <si>
    <t>5 1 1 5</t>
  </si>
  <si>
    <t>OTRAS PRESTACIONES SOCIALES Y ECONÓMICAS</t>
  </si>
  <si>
    <t>5 1 2</t>
  </si>
  <si>
    <t>MATERIALES Y SUMINISTROS</t>
  </si>
  <si>
    <t>5 1 2 1</t>
  </si>
  <si>
    <t>MATERIALES DE ADMINISTRACIÓN, EMISIÓN DE DOCUMENTOS Y ARTÍCULOS OFICIALES</t>
  </si>
  <si>
    <t>5 1 2 2</t>
  </si>
  <si>
    <t>ALIMENTOS Y UTENSILIOS</t>
  </si>
  <si>
    <t>5 1 2 4</t>
  </si>
  <si>
    <t>MATERIALES Y ARTÍCULOS DE CONSTRUCCIÓN Y DE REPARACIÓN</t>
  </si>
  <si>
    <t>5 1 2 5</t>
  </si>
  <si>
    <t>PRODUCTOS QUÍMICOS, FARMACÉUTICOS Y DE LABORATORIO</t>
  </si>
  <si>
    <t>5 1 2 6</t>
  </si>
  <si>
    <t>COMBUSTIBLES, LUBRICANTES Y ADITIVOS</t>
  </si>
  <si>
    <t>5 1 2 7</t>
  </si>
  <si>
    <t>VESTUARIO, BLANCOS, PRENDAS DE PROTECCIÓN Y ARTÍCULOS DEPORTIVOS</t>
  </si>
  <si>
    <t>5 1 2 9</t>
  </si>
  <si>
    <t>HERRAMIENTAS, REFACCIONES Y ACCESORIOS MENORES</t>
  </si>
  <si>
    <t>5 1 3</t>
  </si>
  <si>
    <t>SERVICIOS GENERALES</t>
  </si>
  <si>
    <t>5 1 3 1</t>
  </si>
  <si>
    <t>SERVICIOS BÁSICOS</t>
  </si>
  <si>
    <t>5 1 3 2</t>
  </si>
  <si>
    <t>SERVICIOS DE ARRENDAMIENTO</t>
  </si>
  <si>
    <t>5 1 3 3</t>
  </si>
  <si>
    <t>SERVICIOS PROFESIONALES, CIENTÍFICOS Y TÉCNICOS Y OTROS SERVICIOS</t>
  </si>
  <si>
    <t>5 1 3 4</t>
  </si>
  <si>
    <t>SERVICIOS FINANCIEROS, BANCARIOS Y COMERCIALES</t>
  </si>
  <si>
    <t>5 1 3 7</t>
  </si>
  <si>
    <t>SERVICIOS DE TRASLADO Y VIÁTICOS</t>
  </si>
  <si>
    <t>5 1 3 8</t>
  </si>
  <si>
    <t>SERVICIOS OFICIALES</t>
  </si>
  <si>
    <t>5 1 3 9</t>
  </si>
  <si>
    <t>OTROS SERVICIOS GENERALES</t>
  </si>
  <si>
    <t>5 2</t>
  </si>
  <si>
    <t>5 2 4</t>
  </si>
  <si>
    <t>AYUDAS SOCIALES</t>
  </si>
  <si>
    <t>5 2 4 1</t>
  </si>
  <si>
    <t>AYUDAS SOCIALES A PERSONAS</t>
  </si>
  <si>
    <t>5 2 4 3</t>
  </si>
  <si>
    <t>AYUDAS SOCIALES A INSTITUCIONES</t>
  </si>
  <si>
    <t>5 6</t>
  </si>
  <si>
    <t>INVERSION PUBLICA</t>
  </si>
  <si>
    <t>5 6 1</t>
  </si>
  <si>
    <t>INVERSION PUBLICA NO CAPITALIZABLE</t>
  </si>
  <si>
    <t>5 6 1 1</t>
  </si>
  <si>
    <t>CONSTRUCCION EN BIENES NO CAPITALIZABLE</t>
  </si>
  <si>
    <t>REPRESENTA LA SUMATORIA  DEL PORCENTAJE, DE LAS PARTIDAS ESPECIFICAS</t>
  </si>
  <si>
    <t>DERIVADO DE LA CANCELACION DE OBRAS EN PROCESO</t>
  </si>
  <si>
    <t>SUELDOS AL PERSONAL QUE FORMA PARTE DE LA PLANTILLA DE PERSONAL AUTORIZADA POR EL H. CABILDO MPAL. Y QUE SON INDISPENSABLES PARA  EJECUTAR LAS ACTIVIDADES DEL H. AYUNTAMIENTO MPAL</t>
  </si>
  <si>
    <t>3 1 1</t>
  </si>
  <si>
    <t>3 1</t>
  </si>
  <si>
    <t>HACIENDA PUBLICA/PATRIMONIO CONTRIBUIDO</t>
  </si>
  <si>
    <t>3 1 1 1</t>
  </si>
  <si>
    <t>3 1 1 1 1</t>
  </si>
  <si>
    <t>3 1 1 1 1 12 31111 6 M35 00001</t>
  </si>
  <si>
    <t>GASTO CORRIENTE</t>
  </si>
  <si>
    <t>3 1 1 1 1 12 31111 6 M35 00002</t>
  </si>
  <si>
    <t>FISM</t>
  </si>
  <si>
    <t>3 1 1 1 1 12 31111 6 M35 00001 003</t>
  </si>
  <si>
    <t>ADMON 2008-2012 Y ANTERIORES</t>
  </si>
  <si>
    <t>3 1 1 1 1 12 31111 6 M35 00002 003</t>
  </si>
  <si>
    <t>3 1 1 1 1 12 31111 6 M35 00002 003 0001</t>
  </si>
  <si>
    <t>URBANIZACION MUNICIPAL</t>
  </si>
  <si>
    <t>3 1 1 1 1 12 31111 6 M35 00002 003 0002</t>
  </si>
  <si>
    <t>ELECTRIFICACION RURAL</t>
  </si>
  <si>
    <t>3 1 1 1 1 12 31111 6 M35 00002 003 0003</t>
  </si>
  <si>
    <t>INFRAESTRUCTURA BASICA</t>
  </si>
  <si>
    <t>3 1 1 1 1 12 31111 6 M35 00002 003 0004</t>
  </si>
  <si>
    <t>INFRAESTRUCTURA BASICA EDUCATIVA</t>
  </si>
  <si>
    <t>3 1 1 1 1 12 31111 6 M35 00002 004</t>
  </si>
  <si>
    <t>ADMON 2012-2015</t>
  </si>
  <si>
    <t>3 1 1 1 1 12 31111 6 M35 00002 004 0001</t>
  </si>
  <si>
    <t>BIENES INMUEBLES</t>
  </si>
  <si>
    <t>3 1 1 1 1 12 31111 6 M35 00002 004 0002</t>
  </si>
  <si>
    <t>FORTAMUN</t>
  </si>
  <si>
    <t>MUNICIPAL</t>
  </si>
  <si>
    <t>3 2</t>
  </si>
  <si>
    <t>HACIENDA PUBLICA /PATRIMONIO GENERADO</t>
  </si>
  <si>
    <t>3 2 2</t>
  </si>
  <si>
    <t>RESULTADOS DE EJERCICIOS ANTERIORES</t>
  </si>
  <si>
    <t>3 2 2 1</t>
  </si>
  <si>
    <t>3 2 2 1 1</t>
  </si>
  <si>
    <t>3 2 2 1 1 12 31111 6 M35 00001</t>
  </si>
  <si>
    <t>3 2 2 1 1 12 31111 6 M35 00002</t>
  </si>
  <si>
    <t>3 2 2 1 1 12 31111 6 M35 00003</t>
  </si>
  <si>
    <t>3 2 3</t>
  </si>
  <si>
    <t>REVALÚOS</t>
  </si>
  <si>
    <t>3 2 3 1</t>
  </si>
  <si>
    <t>REVALÚO DE BIENES INMUEBLES</t>
  </si>
  <si>
    <t>3 2 3 1 1</t>
  </si>
  <si>
    <t>3 2 3 1 1 12 31111 6 M35 00001</t>
  </si>
  <si>
    <t>3 2 5</t>
  </si>
  <si>
    <t>RECTIFICACIONES DE RESULTADOS DE EJERCICIOS ANTERIORES</t>
  </si>
  <si>
    <t>3 2 5 2</t>
  </si>
  <si>
    <t>CAMBIOS POR ERRORES CONTABLES</t>
  </si>
  <si>
    <t>3 2 5 2 1</t>
  </si>
  <si>
    <t>3 2 5 2 1 12 31111 6 M35 00002</t>
  </si>
  <si>
    <t>3 2 5 2 1 12 31111 6 M35 00003</t>
  </si>
  <si>
    <t>3 2 5 2 1 12 31111 6 M35 00004</t>
  </si>
  <si>
    <t>FAEISM</t>
  </si>
  <si>
    <t>Bancos - Tesorería</t>
  </si>
  <si>
    <t>1 1 1 2 1 12 31111 6 M35 00001</t>
  </si>
  <si>
    <t>1 1 1 2 1 12 31111 6 M35 00001 008</t>
  </si>
  <si>
    <t>EJERCICIO 2018</t>
  </si>
  <si>
    <t>1 1 1 2 1 12 31111 6 M35 00001 008 0003</t>
  </si>
  <si>
    <t>BANORTE CTA. 1034225135 INGRESOS PROPIOS 2018</t>
  </si>
  <si>
    <t>1 1 1 2 1 12 31111 6 M35 00002</t>
  </si>
  <si>
    <t>FONDO DE APORTACIONES PARA LA INFRAESTRUCTURA SOCIAL MUNICIPAL</t>
  </si>
  <si>
    <t>1 1 1 2 1 12 31111 6 M35 00003</t>
  </si>
  <si>
    <t>FONDE DE APORTAC PARA EL FORTALECIM DE LOS MPIOS</t>
  </si>
  <si>
    <t>Informar los criterios utilizados para la determinación de las estimaciones. Ejemplo: Estimación de cuentas incobrables, estimación de inventarios, deterioro de activos biológicos y cualquier otra que aplique.</t>
  </si>
  <si>
    <t>5 1 1 3</t>
  </si>
  <si>
    <t>REMUNERACIONES ADICIONALES Y ESPECIALES</t>
  </si>
  <si>
    <t>5 1 3 5</t>
  </si>
  <si>
    <t>SERVICIOS DE INSTALACIÓN, REPARACIÓN, MANTENIMIENTO Y CONSERVACIÓN</t>
  </si>
  <si>
    <t>Saldo final al ____ de ____ de 20XN.</t>
  </si>
  <si>
    <t>Saldo final al ___ de _____ de 20XN-1.</t>
  </si>
  <si>
    <t>4 3 9</t>
  </si>
  <si>
    <t>OTROS INGRESOS Y BENEFICIOS VARIOS</t>
  </si>
  <si>
    <t>4 3 9 9</t>
  </si>
  <si>
    <t>1 1 1 1 1 12 31111 6 M35 00001</t>
  </si>
  <si>
    <t>EJERCICIO 2022</t>
  </si>
  <si>
    <t>MONICA PATRICIA BRITO MORENO</t>
  </si>
  <si>
    <t>1 1 1 2 1 12 31111 6 M35 00001 013</t>
  </si>
  <si>
    <t>1 1 1 2 1 12 31111 6 M35 00001 013 0002</t>
  </si>
  <si>
    <t>BANORTE CTA. 1168122148 GASTO CORRIENTE 2022</t>
  </si>
  <si>
    <t>1 1 1 2 1 12 31111 6 M35 00001 013 0004</t>
  </si>
  <si>
    <t>1 1 1 2 1 12 31111 6 M35 00001 013 0005</t>
  </si>
  <si>
    <t>1 1 1 2 1 12 31111 6 M35 00002 013</t>
  </si>
  <si>
    <t>1 1 1 2 1 12 31111 6 M35 00002 013 0002</t>
  </si>
  <si>
    <t>1 1 1 2 1 12 31111 6 M35 00003 013</t>
  </si>
  <si>
    <t>1 1 1 2 1 12 31111 6 M35 00003 013 0002</t>
  </si>
  <si>
    <r>
      <rPr>
        <b/>
        <sz val="9"/>
        <color indexed="8"/>
        <rFont val="Arial Nova Cond"/>
        <family val="2"/>
      </rPr>
      <t xml:space="preserve">Cuenta: </t>
    </r>
    <r>
      <rPr>
        <sz val="9"/>
        <color indexed="8"/>
        <rFont val="Arial Nova Cond"/>
        <family val="2"/>
      </rPr>
      <t>Corresponde al número de la cuenta contable.</t>
    </r>
  </si>
  <si>
    <r>
      <rPr>
        <b/>
        <sz val="9"/>
        <color indexed="8"/>
        <rFont val="Arial Nova Cond"/>
        <family val="2"/>
      </rPr>
      <t xml:space="preserve">Nombre de la Cuenta: </t>
    </r>
    <r>
      <rPr>
        <sz val="9"/>
        <color indexed="8"/>
        <rFont val="Arial Nova Cond"/>
        <family val="2"/>
      </rPr>
      <t>Corresponde al nombre o descripción de la cuenta contable.</t>
    </r>
  </si>
  <si>
    <r>
      <rPr>
        <b/>
        <sz val="9"/>
        <color indexed="8"/>
        <rFont val="Arial Nova Cond"/>
        <family val="2"/>
      </rPr>
      <t xml:space="preserve">Tipo: </t>
    </r>
    <r>
      <rPr>
        <sz val="9"/>
        <color indexed="8"/>
        <rFont val="Arial Nova Cond"/>
        <family val="2"/>
      </rPr>
      <t>Especificar el tipo de instrumento de inversión: Bonos, Petrobonos, Cetes, Mesa de dinero, etc.</t>
    </r>
  </si>
  <si>
    <r>
      <t xml:space="preserve">NOTA: </t>
    </r>
    <r>
      <rPr>
        <sz val="9"/>
        <rFont val="Arial Nova Cond"/>
        <family val="2"/>
      </rPr>
      <t>Las cuentas y conceptos utilizados en los instructivos es sólo para efectos de ejemplificar su llenado (se contemplarán las cuentas 7000 y 8000 del Plan de Cuentas).</t>
    </r>
  </si>
  <si>
    <r>
      <rPr>
        <b/>
        <sz val="9"/>
        <color indexed="8"/>
        <rFont val="Arial Nova Cond"/>
        <family val="2"/>
      </rPr>
      <t xml:space="preserve">CUENTA:  </t>
    </r>
    <r>
      <rPr>
        <sz val="9"/>
        <color indexed="8"/>
        <rFont val="Arial Nova Cond"/>
        <family val="2"/>
      </rPr>
      <t>Corresponde al número de la cuenta de acuerdo al plan de cuentas emitido por el CONAC.</t>
    </r>
  </si>
  <si>
    <r>
      <rPr>
        <b/>
        <sz val="9"/>
        <color indexed="8"/>
        <rFont val="Arial Nova Cond"/>
        <family val="2"/>
      </rPr>
      <t xml:space="preserve">NOMBRE DE LA CUENTA:  </t>
    </r>
    <r>
      <rPr>
        <sz val="9"/>
        <color indexed="8"/>
        <rFont val="Arial Nova Cond"/>
        <family val="2"/>
      </rPr>
      <t>Corresponde al nombre o descripción de la cuenta de acuerdo al plan de cuentas emitido por el CONAC.</t>
    </r>
  </si>
  <si>
    <r>
      <rPr>
        <b/>
        <sz val="9"/>
        <color indexed="8"/>
        <rFont val="Arial Nova Cond"/>
        <family val="2"/>
      </rPr>
      <t xml:space="preserve">SALDO INICIAL: </t>
    </r>
    <r>
      <rPr>
        <sz val="9"/>
        <color indexed="8"/>
        <rFont val="Arial Nova Cond"/>
        <family val="2"/>
      </rPr>
      <t>Saldo al 31 de diciembre del año anterior al periodo que se presenta.</t>
    </r>
  </si>
  <si>
    <r>
      <rPr>
        <b/>
        <sz val="9"/>
        <color indexed="8"/>
        <rFont val="Arial Nova Cond"/>
        <family val="2"/>
      </rPr>
      <t xml:space="preserve">SALDO FINAL: </t>
    </r>
    <r>
      <rPr>
        <sz val="9"/>
        <color indexed="8"/>
        <rFont val="Arial Nova Cond"/>
        <family val="2"/>
      </rPr>
      <t xml:space="preserve">Importe final que corresponde al periodo que se informa. </t>
    </r>
  </si>
  <si>
    <r>
      <rPr>
        <b/>
        <sz val="9"/>
        <color indexed="8"/>
        <rFont val="Arial Nova Cond"/>
        <family val="2"/>
      </rPr>
      <t xml:space="preserve">FLUJO:  </t>
    </r>
    <r>
      <rPr>
        <sz val="9"/>
        <color indexed="8"/>
        <rFont val="Arial Nova Cond"/>
        <family val="2"/>
      </rPr>
      <t>Diferencia entre el saldo final y el inicial presentados.</t>
    </r>
  </si>
  <si>
    <r>
      <rPr>
        <b/>
        <sz val="9"/>
        <color indexed="8"/>
        <rFont val="Arial Nova Cond"/>
        <family val="2"/>
      </rPr>
      <t xml:space="preserve">Cuenta: </t>
    </r>
    <r>
      <rPr>
        <sz val="9"/>
        <color indexed="8"/>
        <rFont val="Arial Nova Cond"/>
        <family val="2"/>
      </rPr>
      <t>Corresponde al número de la cuenta de acuerdo al Plan de Cuentas emitido por el CONAC.</t>
    </r>
  </si>
  <si>
    <r>
      <rPr>
        <b/>
        <sz val="9"/>
        <color indexed="8"/>
        <rFont val="Arial Nova Cond"/>
        <family val="2"/>
      </rPr>
      <t xml:space="preserve">Nombre de la Cuenta: </t>
    </r>
    <r>
      <rPr>
        <sz val="9"/>
        <color indexed="8"/>
        <rFont val="Arial Nova Cond"/>
        <family val="2"/>
      </rPr>
      <t>Corresponde al nombre o descripción de la cuenta de acuerdo al Plan de Cuentas emitido por el CONAC.</t>
    </r>
  </si>
  <si>
    <r>
      <t xml:space="preserve">Saldo Inicial: </t>
    </r>
    <r>
      <rPr>
        <sz val="9"/>
        <color indexed="8"/>
        <rFont val="Arial Nova Cond"/>
        <family val="2"/>
      </rPr>
      <t>Saldo al 31 de diciembre del año anterior al periodo que se presenta.</t>
    </r>
  </si>
  <si>
    <r>
      <rPr>
        <b/>
        <sz val="9"/>
        <color indexed="8"/>
        <rFont val="Arial Nova Cond"/>
        <family val="2"/>
      </rPr>
      <t xml:space="preserve">Saldo Final: </t>
    </r>
    <r>
      <rPr>
        <sz val="9"/>
        <color indexed="8"/>
        <rFont val="Arial Nova Cond"/>
        <family val="2"/>
      </rPr>
      <t>Importe final al cierre del periodo que se informa.</t>
    </r>
  </si>
  <si>
    <r>
      <rPr>
        <b/>
        <sz val="9"/>
        <color indexed="8"/>
        <rFont val="Arial Nova Cond"/>
        <family val="2"/>
      </rPr>
      <t xml:space="preserve">Modificación: </t>
    </r>
    <r>
      <rPr>
        <sz val="9"/>
        <color indexed="8"/>
        <rFont val="Arial Nova Cond"/>
        <family val="2"/>
      </rPr>
      <t>Variación (aumento o disminución) del patrimonio en el periodo, (diferencia entre saldo final y el saldo inicial).</t>
    </r>
  </si>
  <si>
    <r>
      <rPr>
        <b/>
        <sz val="9"/>
        <color indexed="8"/>
        <rFont val="Arial Nova Cond"/>
        <family val="2"/>
      </rPr>
      <t xml:space="preserve">Tipo: </t>
    </r>
    <r>
      <rPr>
        <sz val="9"/>
        <color indexed="8"/>
        <rFont val="Arial Nova Cond"/>
        <family val="2"/>
      </rPr>
      <t>Tipo de patrimonio: Resultado del ejercicio (Ahorra/Desahorro), Resultado de Ejercicios Anteriores, Revaluos, Reservas, Rectificaciones de Resultados de Ejercicios Anteriores.</t>
    </r>
  </si>
  <si>
    <r>
      <rPr>
        <b/>
        <sz val="9"/>
        <color indexed="8"/>
        <rFont val="Arial Nova Cond"/>
        <family val="2"/>
      </rPr>
      <t xml:space="preserve">Naturaleza: </t>
    </r>
    <r>
      <rPr>
        <sz val="9"/>
        <color indexed="8"/>
        <rFont val="Arial Nova Cond"/>
        <family val="2"/>
      </rPr>
      <t>Procedencia de los recursos: Estatal o Municipal.</t>
    </r>
  </si>
  <si>
    <r>
      <rPr>
        <b/>
        <sz val="9"/>
        <color indexed="8"/>
        <rFont val="Arial Nova Cond"/>
        <family val="2"/>
      </rPr>
      <t xml:space="preserve">Tipo: </t>
    </r>
    <r>
      <rPr>
        <sz val="9"/>
        <color indexed="8"/>
        <rFont val="Arial Nova Cond"/>
        <family val="2"/>
      </rPr>
      <t>Tipo de patrimonio: Aportaciones, Donaciones de Capital y/o Actualización de la Hacienda Pública/Patrimonio.</t>
    </r>
  </si>
  <si>
    <r>
      <rPr>
        <b/>
        <sz val="9"/>
        <color indexed="8"/>
        <rFont val="Arial Nova Cond"/>
        <family val="2"/>
      </rPr>
      <t xml:space="preserve">Monto: </t>
    </r>
    <r>
      <rPr>
        <sz val="9"/>
        <color indexed="8"/>
        <rFont val="Arial Nova Cond"/>
        <family val="2"/>
      </rPr>
      <t>Saldo final al cierre del ejercicio fiscal.</t>
    </r>
  </si>
  <si>
    <r>
      <rPr>
        <b/>
        <sz val="9"/>
        <color indexed="8"/>
        <rFont val="Arial Nova Cond"/>
        <family val="2"/>
      </rPr>
      <t xml:space="preserve">% Gasto: </t>
    </r>
    <r>
      <rPr>
        <sz val="9"/>
        <color indexed="8"/>
        <rFont val="Arial Nova Cond"/>
        <family val="2"/>
      </rPr>
      <t>Porcentaje que representa el gasto con respecto del total ejercido.</t>
    </r>
  </si>
  <si>
    <r>
      <rPr>
        <b/>
        <sz val="9"/>
        <color indexed="8"/>
        <rFont val="Arial Nova Cond"/>
        <family val="2"/>
      </rPr>
      <t>Explicación:</t>
    </r>
    <r>
      <rPr>
        <sz val="9"/>
        <color indexed="8"/>
        <rFont val="Arial Nova Cond"/>
        <family val="2"/>
      </rPr>
      <t xml:space="preserve"> Justificar aquellas cuentas de gastos que en lo individual representen el 10% o más del total de los gastos.</t>
    </r>
  </si>
  <si>
    <r>
      <rPr>
        <b/>
        <sz val="9"/>
        <color indexed="8"/>
        <rFont val="Arial Nova Cond"/>
        <family val="2"/>
      </rPr>
      <t xml:space="preserve">Monto: </t>
    </r>
    <r>
      <rPr>
        <sz val="9"/>
        <color indexed="8"/>
        <rFont val="Arial Nova Cond"/>
        <family val="2"/>
      </rPr>
      <t>Saldo final al cierre del periodo que se informa.</t>
    </r>
  </si>
  <si>
    <r>
      <rPr>
        <b/>
        <sz val="9"/>
        <color indexed="8"/>
        <rFont val="Arial Nova Cond"/>
        <family val="2"/>
      </rPr>
      <t xml:space="preserve">Naturaleza: </t>
    </r>
    <r>
      <rPr>
        <sz val="9"/>
        <color indexed="8"/>
        <rFont val="Arial Nova Cond"/>
        <family val="2"/>
      </rPr>
      <t>Especificar origen de dicho recurso: Federal, Estatal, Municipal, Particulares.</t>
    </r>
  </si>
  <si>
    <r>
      <rPr>
        <b/>
        <sz val="9"/>
        <color indexed="8"/>
        <rFont val="Arial Nova Cond"/>
        <family val="2"/>
      </rPr>
      <t xml:space="preserve">Características: </t>
    </r>
    <r>
      <rPr>
        <sz val="9"/>
        <color indexed="8"/>
        <rFont val="Arial Nova Cond"/>
        <family val="2"/>
      </rPr>
      <t>Características cualitativas significativas que les impacten financieramente.</t>
    </r>
  </si>
  <si>
    <r>
      <rPr>
        <b/>
        <sz val="9"/>
        <color indexed="8"/>
        <rFont val="Arial Nova Cond"/>
        <family val="2"/>
      </rPr>
      <t>Tipo:</t>
    </r>
    <r>
      <rPr>
        <sz val="9"/>
        <color indexed="8"/>
        <rFont val="Arial Nova Cond"/>
        <family val="2"/>
      </rPr>
      <t xml:space="preserve"> Función económica que realiza.</t>
    </r>
  </si>
  <si>
    <r>
      <rPr>
        <b/>
        <sz val="9"/>
        <color indexed="8"/>
        <rFont val="Arial Nova Cond"/>
        <family val="2"/>
      </rPr>
      <t xml:space="preserve">Tipo: </t>
    </r>
    <r>
      <rPr>
        <sz val="9"/>
        <color indexed="8"/>
        <rFont val="Arial Nova Cond"/>
        <family val="2"/>
      </rPr>
      <t>Tipo de Participaciones y Aportaciones de capital que tiene la entidad. Ejemplo: ordinarias, preferentes, serie A, B, C.</t>
    </r>
  </si>
  <si>
    <r>
      <rPr>
        <b/>
        <sz val="9"/>
        <color indexed="8"/>
        <rFont val="Arial Nova Cond"/>
        <family val="2"/>
      </rPr>
      <t xml:space="preserve">Ente público: </t>
    </r>
    <r>
      <rPr>
        <sz val="9"/>
        <color indexed="8"/>
        <rFont val="Arial Nova Cond"/>
        <family val="2"/>
      </rPr>
      <t xml:space="preserve">Especificar el nombre de la Empresa u Organismo Público al que se realizó la aportación. </t>
    </r>
  </si>
  <si>
    <r>
      <rPr>
        <b/>
        <sz val="9"/>
        <rFont val="Arial Nova Cond"/>
        <family val="2"/>
      </rPr>
      <t xml:space="preserve">Monto: </t>
    </r>
    <r>
      <rPr>
        <sz val="9"/>
        <rFont val="Arial Nova Cond"/>
        <family val="2"/>
      </rPr>
      <t>Saldo final del importe fideicomitido al cierre del periodo que se informa.</t>
    </r>
  </si>
  <si>
    <r>
      <rPr>
        <b/>
        <sz val="9"/>
        <color indexed="8"/>
        <rFont val="Arial Nova Cond"/>
        <family val="2"/>
      </rPr>
      <t xml:space="preserve">Tipo: </t>
    </r>
    <r>
      <rPr>
        <sz val="9"/>
        <color indexed="8"/>
        <rFont val="Arial Nova Cond"/>
        <family val="2"/>
      </rPr>
      <t>Tipo de fideicomiso(s) que tiene la entidad derivado de los recursos asignados (Art. 32 LGCG.). Puede ser de: Administración, Inversión.</t>
    </r>
  </si>
  <si>
    <r>
      <rPr>
        <b/>
        <sz val="9"/>
        <color indexed="8"/>
        <rFont val="Arial Nova Cond"/>
        <family val="2"/>
      </rPr>
      <t xml:space="preserve">Características: </t>
    </r>
    <r>
      <rPr>
        <sz val="9"/>
        <color indexed="8"/>
        <rFont val="Arial Nova Cond"/>
        <family val="2"/>
      </rPr>
      <t>Características relevantes que tengan impacto financiero o situación de riesgo. Ejemplo: Becas a fondo perdido.</t>
    </r>
  </si>
  <si>
    <r>
      <rPr>
        <b/>
        <sz val="9"/>
        <color indexed="8"/>
        <rFont val="Arial Nova Cond"/>
        <family val="2"/>
      </rPr>
      <t xml:space="preserve">Nombre del Fideicomiso: </t>
    </r>
    <r>
      <rPr>
        <sz val="9"/>
        <color indexed="8"/>
        <rFont val="Arial Nova Cond"/>
        <family val="2"/>
      </rPr>
      <t>Nombre con el que se identifica el fideicomiso.</t>
    </r>
  </si>
  <si>
    <r>
      <t xml:space="preserve">Objeto del Fideicomiso: </t>
    </r>
    <r>
      <rPr>
        <sz val="9"/>
        <color indexed="8"/>
        <rFont val="Arial Nova Cond"/>
        <family val="2"/>
      </rPr>
      <t>Razón de existencia/fin del fideicomiso.</t>
    </r>
  </si>
  <si>
    <t>Municipio General Heliodoro Castillo, Guerrero.</t>
  </si>
  <si>
    <t>NOTA ACLARATORIA:</t>
  </si>
  <si>
    <t>N/A</t>
  </si>
  <si>
    <t>-----</t>
  </si>
  <si>
    <t>---------</t>
  </si>
  <si>
    <t>------------------------------------------</t>
  </si>
  <si>
    <t>4</t>
  </si>
  <si>
    <t>INGRESOS Y OTROS BENEFICIOS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</si>
  <si>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</si>
  <si>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</si>
  <si>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4 3</t>
  </si>
  <si>
    <t>OTROS INGRESOS  Y BENEFICIOS</t>
  </si>
  <si>
    <t>Federal</t>
  </si>
  <si>
    <t>REINTEGROS Y DEVOLUCIONES</t>
  </si>
  <si>
    <t>DEVOLUCION CONAGUA</t>
  </si>
  <si>
    <t>INGRESOS EXTRAORDINARIOS</t>
  </si>
  <si>
    <t>INGRESOS EXTRAORDINARIOS CONAFOR</t>
  </si>
  <si>
    <t>BANORTE CTA.1168122166 FAEISM 2022</t>
  </si>
  <si>
    <t>BANORTE CTA. 116812217-5 (FISM-DF 2022)</t>
  </si>
  <si>
    <t>BANORTE CTA. 1168122157 (FORTAMUN 2022)</t>
  </si>
  <si>
    <r>
      <t xml:space="preserve">Las cuentas que se manejan para efectos de este documento son las siguientes:
</t>
    </r>
    <r>
      <rPr>
        <sz val="10"/>
        <color indexed="8"/>
        <rFont val="Arial Nova Cond"/>
        <family val="2"/>
      </rPr>
      <t xml:space="preserve">
</t>
    </r>
    <r>
      <rPr>
        <b/>
        <sz val="10"/>
        <rFont val="Arial"/>
        <family val="2"/>
      </rPr>
      <t/>
    </r>
  </si>
  <si>
    <t>4 3 9 9 1 12 31111 6 M35 05010 152 000E 0001 079 015 0000000 2023 00000000 001 015 001</t>
  </si>
  <si>
    <t>4 3 9 9 1 12 31111 6 M35 05010 152 000E 0001 079 015 0000000 2023 00000000 001 015 003</t>
  </si>
  <si>
    <t>4 3 9 9 1 12 31111 6 M35 05010 152 000E 0001 079 015 0000000 2023 00000000 001 015</t>
  </si>
  <si>
    <t>4 3 9 9 1 12 31111 6 M35 05010 152 000E 0001 079 015 0000000 2023 00000000 001 004 001 002</t>
  </si>
  <si>
    <t>4 3 9 9 1 12 31111 6 M35 05010 152 000E 0001 079 015 0000000 2023 00000000 001 004 001</t>
  </si>
  <si>
    <t>4 3 9 9 1 12 31111 6 M35 05010 152 000E 0001 079 015 0000000 2023 00000000 001 004</t>
  </si>
  <si>
    <t>5 4</t>
  </si>
  <si>
    <t>INTERESES,COMISIONES Y OTROS GASTOS DE LA DEUDA</t>
  </si>
  <si>
    <t>5 4 1</t>
  </si>
  <si>
    <t>INTERESES DE LA DEUDA PUBLICA</t>
  </si>
  <si>
    <t xml:space="preserve">5 4 1 1 </t>
  </si>
  <si>
    <t>INTERESES DE LA DEUDA PÚBLICA INTERNA</t>
  </si>
  <si>
    <t>1 1 1 1 1 12 31111 6 M35 00001 014 0001</t>
  </si>
  <si>
    <t>EJERCICIO 2023</t>
  </si>
  <si>
    <t>1 1 1 2 1 12 31111 6 M35 00001 014</t>
  </si>
  <si>
    <t>1 1 1 2 1 12 31111 6 M35 00001 014 0001</t>
  </si>
  <si>
    <t>1 1 1 2 1 12 31111 6 M35 00001 014 0002</t>
  </si>
  <si>
    <t>BANORTE CTA. 1188443579 FAEISM 2023</t>
  </si>
  <si>
    <t>BANORTE CTA. 1188443449 CONAFOR 2023</t>
  </si>
  <si>
    <t>1 1 1 2 1 12 31111 6 M35 00002 014</t>
  </si>
  <si>
    <t>1 1 1 2 1 12 31111 6 M35 00002 014 0001</t>
  </si>
  <si>
    <t>1 1 1 2 1 12 31111 6 M35 00002 014 0002</t>
  </si>
  <si>
    <t>BANORTE CTA. 1188443588 (FISM-DF 2023)</t>
  </si>
  <si>
    <t>BANORTE CTA. 1214698559 ( BANOBRAS 2023 )</t>
  </si>
  <si>
    <t>1 1 1 2 1 12 31111 6 M35 00003 014</t>
  </si>
  <si>
    <t>1 1 1 2 1 12 31111 6 M35 00003 014 0001</t>
  </si>
  <si>
    <t>BANORTE CTA. 1188443597 ( FORTAMUN 2023 )</t>
  </si>
  <si>
    <t>SANTANDER CTA. 18000318819 CONAFOR</t>
  </si>
  <si>
    <t>Importe</t>
  </si>
  <si>
    <t>Importes sujetos a algún tipo de juicio</t>
  </si>
  <si>
    <r>
      <rPr>
        <b/>
        <sz val="9"/>
        <color indexed="8"/>
        <rFont val="Arial Nova Cond"/>
        <family val="2"/>
      </rPr>
      <t xml:space="preserve">Importe: </t>
    </r>
    <r>
      <rPr>
        <sz val="9"/>
        <color indexed="8"/>
        <rFont val="Arial Nova Cond"/>
        <family val="2"/>
      </rPr>
      <t>Saldo final de la cuenta al cierre del periodo que se informa.</t>
    </r>
  </si>
  <si>
    <r>
      <rPr>
        <b/>
        <sz val="9"/>
        <color indexed="8"/>
        <rFont val="Arial Nova Cond"/>
        <family val="2"/>
      </rPr>
      <t xml:space="preserve">Importe: </t>
    </r>
    <r>
      <rPr>
        <sz val="9"/>
        <color indexed="8"/>
        <rFont val="Arial Nova Cond"/>
        <family val="2"/>
      </rPr>
      <t>Saldo final de la cuenta al cierre del periodo del ejercicio fiscal que se informa.</t>
    </r>
  </si>
  <si>
    <t xml:space="preserve"> Formato IC-08</t>
  </si>
  <si>
    <t xml:space="preserve"> Formato IC-9</t>
  </si>
  <si>
    <t xml:space="preserve"> Formato IC-10</t>
  </si>
  <si>
    <t>Del 01 de enero al 31 de marzo de 2024</t>
  </si>
  <si>
    <t>LAS  OPERACIONES  EFECTUADAS POR EL MUNICIPIO GENERAL HELIODORO CASTILLO, GUERRERO,  DURANTE EL PERIODO DEL 01 DE ENERO AL 31 DE MARZO DE 2024, NO GENERARON AFECTACIÓN A ESTE  RUBRO.</t>
  </si>
  <si>
    <t xml:space="preserve"> EL MUNICIPIO GENERAL HELIODORO CASTILLO, GUERRERO,  DURANTE EL PERIODO DEL 01 DE ENERO AL 31 DE MARZO DE 2024, NO REALIZO INVERSIONES FINANCIERAS (FIDEICOMISOS)</t>
  </si>
  <si>
    <t xml:space="preserve"> EL MUNICIPIO GENERAL HELIODORO CASTILLO, GUERRERO,  DURANTE EL PERIODO DEL 01 DE ENERO AL 31 DE MARZO DE 2024, NO HA APLICADO METODOS DE DEPRECIACIÓN Y AMORTIZACIÓN</t>
  </si>
  <si>
    <t>EJERCICIO 2024</t>
  </si>
  <si>
    <t>1 1 1 1 1 12 31111 6 M35 00001 015 0001</t>
  </si>
  <si>
    <t>1 1 1 2 1 12 31111 6 M35 00003 015</t>
  </si>
  <si>
    <t>1 1 1 2 1 12 31111 6 M35 00003 015 0001</t>
  </si>
  <si>
    <t>BANORTE CTA. 1238713542 ( FORTAMUN 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</si>
</sst>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color theme="1"/>
      <name val="Arial Nova Cond"/>
      <family val="2"/>
    </font>
    <font>
      <b/>
      <sz val="10"/>
      <color theme="1"/>
      <name val="Arial Nova Cond"/>
      <family val="2"/>
    </font>
    <font>
      <b/>
      <sz val="11"/>
      <name val="Arial Nova Cond"/>
      <family val="2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  <font>
      <b/>
      <sz val="9"/>
      <name val="Arial Nova Cond"/>
      <family val="2"/>
    </font>
    <font>
      <b/>
      <sz val="9"/>
      <color theme="1"/>
      <name val="Arial Nova Cond"/>
      <family val="2"/>
    </font>
    <font>
      <sz val="9"/>
      <color theme="1"/>
      <name val="Arial Nova Cond"/>
      <family val="2"/>
    </font>
    <font>
      <sz val="10"/>
      <name val="Arial Nova Cond"/>
      <family val="2"/>
    </font>
    <font>
      <sz val="9"/>
      <name val="Arial Nova Cond"/>
      <family val="2"/>
    </font>
    <font>
      <sz val="8"/>
      <color theme="1"/>
      <name val="Arial Nova Cond"/>
      <family val="2"/>
    </font>
    <font>
      <sz val="9"/>
      <color indexed="8"/>
      <name val="Arial Nova Cond"/>
      <family val="2"/>
    </font>
    <font>
      <b/>
      <sz val="9"/>
      <color indexed="8"/>
      <name val="Arial Nova Cond"/>
      <family val="2"/>
    </font>
    <font>
      <sz val="8"/>
      <name val="Arial Nova Cond"/>
      <family val="2"/>
    </font>
    <font>
      <b/>
      <sz val="8"/>
      <color theme="1"/>
      <name val="Arial Nova Cond"/>
      <family val="2"/>
    </font>
    <font>
      <b/>
      <sz val="8"/>
      <name val="Arial Nova Cond"/>
      <family val="2"/>
    </font>
    <font>
      <sz val="8"/>
      <color indexed="8"/>
      <name val="Arial Nova Cond"/>
      <family val="2"/>
    </font>
    <font>
      <b/>
      <sz val="10"/>
      <name val="Arial Nova Cond"/>
      <family val="2"/>
    </font>
    <font>
      <b/>
      <u/>
      <sz val="11"/>
      <name val="Arial Nova Cond"/>
      <family val="2"/>
    </font>
    <font>
      <b/>
      <sz val="12"/>
      <name val="Arial Nova Cond"/>
      <family val="2"/>
    </font>
    <font>
      <sz val="12"/>
      <color theme="1"/>
      <name val="Arial Nova Cond"/>
      <family val="2"/>
    </font>
    <font>
      <b/>
      <sz val="12"/>
      <color theme="1"/>
      <name val="Arial Nova Cond"/>
      <family val="2"/>
    </font>
    <font>
      <sz val="10"/>
      <color indexed="8"/>
      <name val="Arial Nova Cond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164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6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356">
    <xf numFmtId="0" fontId="0" fillId="0" borderId="0" xfId="0"/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1" applyFont="1"/>
    <xf numFmtId="0" fontId="11" fillId="0" borderId="0" xfId="1" applyFont="1" applyAlignment="1">
      <alignment horizontal="right"/>
    </xf>
    <xf numFmtId="0" fontId="12" fillId="0" borderId="0" xfId="1" applyFont="1" applyAlignment="1">
      <alignment horizontal="center"/>
    </xf>
    <xf numFmtId="0" fontId="13" fillId="0" borderId="0" xfId="1" applyFont="1"/>
    <xf numFmtId="0" fontId="14" fillId="0" borderId="0" xfId="1" applyFont="1" applyAlignment="1">
      <alignment horizontal="center"/>
    </xf>
    <xf numFmtId="0" fontId="15" fillId="0" borderId="0" xfId="2" applyFont="1" applyAlignment="1">
      <alignment horizontal="left" vertical="top"/>
    </xf>
    <xf numFmtId="0" fontId="12" fillId="0" borderId="0" xfId="2" applyFont="1" applyAlignment="1">
      <alignment vertical="top"/>
    </xf>
    <xf numFmtId="0" fontId="16" fillId="2" borderId="1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4" fontId="16" fillId="2" borderId="1" xfId="3" applyNumberFormat="1" applyFont="1" applyFill="1" applyBorder="1" applyAlignment="1">
      <alignment horizontal="center" vertical="center" wrapText="1"/>
    </xf>
    <xf numFmtId="4" fontId="10" fillId="0" borderId="0" xfId="1" applyNumberFormat="1" applyFont="1" applyAlignment="1">
      <alignment horizontal="right" vertical="center" wrapText="1"/>
    </xf>
    <xf numFmtId="0" fontId="17" fillId="0" borderId="1" xfId="1" applyFont="1" applyBorder="1"/>
    <xf numFmtId="49" fontId="17" fillId="0" borderId="3" xfId="1" applyNumberFormat="1" applyFont="1" applyBorder="1" applyAlignment="1">
      <alignment horizontal="left" vertical="center" wrapText="1"/>
    </xf>
    <xf numFmtId="4" fontId="17" fillId="0" borderId="4" xfId="1" applyNumberFormat="1" applyFont="1" applyBorder="1" applyAlignment="1">
      <alignment horizontal="right" vertical="center" wrapText="1"/>
    </xf>
    <xf numFmtId="4" fontId="17" fillId="0" borderId="5" xfId="1" applyNumberFormat="1" applyFont="1" applyBorder="1" applyAlignment="1">
      <alignment horizontal="right" vertical="center" wrapText="1"/>
    </xf>
    <xf numFmtId="49" fontId="17" fillId="0" borderId="6" xfId="1" applyNumberFormat="1" applyFont="1" applyBorder="1" applyAlignment="1">
      <alignment horizontal="left" vertical="center" wrapText="1"/>
    </xf>
    <xf numFmtId="0" fontId="18" fillId="0" borderId="0" xfId="2" applyFont="1" applyAlignment="1">
      <alignment horizontal="center" vertical="top" wrapText="1"/>
    </xf>
    <xf numFmtId="0" fontId="16" fillId="0" borderId="7" xfId="1" applyFont="1" applyBorder="1" applyAlignment="1">
      <alignment horizontal="left" vertical="center" wrapText="1"/>
    </xf>
    <xf numFmtId="4" fontId="16" fillId="0" borderId="4" xfId="1" applyNumberFormat="1" applyFont="1" applyBorder="1" applyAlignment="1">
      <alignment horizontal="right" vertical="center" wrapText="1"/>
    </xf>
    <xf numFmtId="4" fontId="16" fillId="0" borderId="5" xfId="1" applyNumberFormat="1" applyFont="1" applyBorder="1" applyAlignment="1">
      <alignment horizontal="right" vertical="center" wrapText="1"/>
    </xf>
    <xf numFmtId="0" fontId="10" fillId="0" borderId="0" xfId="1" applyFont="1" applyAlignment="1">
      <alignment horizontal="left" vertical="center" wrapText="1"/>
    </xf>
    <xf numFmtId="4" fontId="10" fillId="0" borderId="0" xfId="1" applyNumberFormat="1" applyFont="1" applyAlignment="1">
      <alignment horizontal="right" wrapText="1"/>
    </xf>
    <xf numFmtId="0" fontId="15" fillId="0" borderId="0" xfId="2" applyFont="1" applyAlignment="1">
      <alignment vertical="top"/>
    </xf>
    <xf numFmtId="0" fontId="17" fillId="0" borderId="0" xfId="1" applyFont="1"/>
    <xf numFmtId="4" fontId="16" fillId="2" borderId="1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left" vertical="center" wrapText="1"/>
    </xf>
    <xf numFmtId="4" fontId="17" fillId="0" borderId="1" xfId="1" applyNumberFormat="1" applyFont="1" applyBorder="1" applyAlignment="1">
      <alignment horizontal="right" vertical="center" wrapText="1"/>
    </xf>
    <xf numFmtId="0" fontId="17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4" fontId="16" fillId="0" borderId="1" xfId="1" applyNumberFormat="1" applyFont="1" applyBorder="1" applyAlignment="1">
      <alignment horizontal="right" vertical="center" wrapText="1"/>
    </xf>
    <xf numFmtId="0" fontId="19" fillId="0" borderId="10" xfId="4" applyFont="1" applyBorder="1" applyAlignment="1">
      <alignment vertical="top" wrapText="1"/>
    </xf>
    <xf numFmtId="0" fontId="19" fillId="0" borderId="0" xfId="4" applyFont="1" applyAlignment="1">
      <alignment vertical="top" wrapText="1"/>
    </xf>
    <xf numFmtId="0" fontId="19" fillId="0" borderId="0" xfId="4" applyFont="1" applyAlignment="1">
      <alignment horizontal="left" vertical="top" wrapText="1"/>
    </xf>
    <xf numFmtId="0" fontId="20" fillId="0" borderId="0" xfId="1" applyFont="1"/>
    <xf numFmtId="4" fontId="20" fillId="0" borderId="0" xfId="1" applyNumberFormat="1" applyFont="1" applyAlignment="1">
      <alignment horizontal="right" vertical="center"/>
    </xf>
    <xf numFmtId="0" fontId="17" fillId="0" borderId="10" xfId="5" applyFont="1" applyBorder="1" applyAlignment="1">
      <alignment vertical="top"/>
    </xf>
    <xf numFmtId="0" fontId="17" fillId="0" borderId="14" xfId="5" applyFont="1" applyBorder="1" applyAlignment="1">
      <alignment vertical="top"/>
    </xf>
    <xf numFmtId="0" fontId="17" fillId="0" borderId="0" xfId="5" applyFont="1" applyAlignment="1">
      <alignment vertical="top"/>
    </xf>
    <xf numFmtId="0" fontId="17" fillId="0" borderId="16" xfId="5" applyFont="1" applyBorder="1" applyAlignment="1">
      <alignment vertical="top"/>
    </xf>
    <xf numFmtId="0" fontId="17" fillId="0" borderId="0" xfId="5" applyFont="1" applyAlignment="1">
      <alignment vertical="top" wrapText="1"/>
    </xf>
    <xf numFmtId="0" fontId="17" fillId="0" borderId="16" xfId="5" applyFont="1" applyBorder="1" applyAlignment="1">
      <alignment vertical="top" wrapText="1"/>
    </xf>
    <xf numFmtId="0" fontId="17" fillId="0" borderId="18" xfId="5" applyFont="1" applyBorder="1" applyAlignment="1">
      <alignment vertical="top"/>
    </xf>
    <xf numFmtId="0" fontId="17" fillId="0" borderId="19" xfId="5" applyFont="1" applyBorder="1" applyAlignment="1">
      <alignment vertical="top"/>
    </xf>
    <xf numFmtId="0" fontId="10" fillId="0" borderId="0" xfId="6" applyFont="1"/>
    <xf numFmtId="0" fontId="13" fillId="0" borderId="0" xfId="6" applyFont="1"/>
    <xf numFmtId="0" fontId="12" fillId="0" borderId="0" xfId="6" applyFont="1" applyAlignment="1">
      <alignment horizontal="center"/>
    </xf>
    <xf numFmtId="0" fontId="13" fillId="0" borderId="0" xfId="6" applyFont="1" applyAlignment="1">
      <alignment vertical="center"/>
    </xf>
    <xf numFmtId="0" fontId="19" fillId="0" borderId="0" xfId="5" applyFont="1"/>
    <xf numFmtId="0" fontId="10" fillId="0" borderId="0" xfId="6" applyFont="1" applyAlignment="1">
      <alignment vertical="center"/>
    </xf>
    <xf numFmtId="0" fontId="20" fillId="0" borderId="0" xfId="6" applyFont="1"/>
    <xf numFmtId="0" fontId="17" fillId="0" borderId="9" xfId="9" quotePrefix="1" applyFont="1" applyBorder="1"/>
    <xf numFmtId="0" fontId="17" fillId="0" borderId="9" xfId="9" applyFont="1" applyBorder="1"/>
    <xf numFmtId="4" fontId="17" fillId="0" borderId="33" xfId="5" applyNumberFormat="1" applyFont="1" applyBorder="1" applyAlignment="1">
      <alignment horizontal="right" vertical="center" wrapText="1"/>
    </xf>
    <xf numFmtId="4" fontId="17" fillId="0" borderId="31" xfId="5" applyNumberFormat="1" applyFont="1" applyBorder="1" applyAlignment="1">
      <alignment horizontal="right" vertical="center" wrapText="1"/>
    </xf>
    <xf numFmtId="0" fontId="17" fillId="0" borderId="1" xfId="9" quotePrefix="1" applyFont="1" applyBorder="1"/>
    <xf numFmtId="0" fontId="17" fillId="0" borderId="1" xfId="9" applyFont="1" applyBorder="1"/>
    <xf numFmtId="4" fontId="17" fillId="0" borderId="7" xfId="5" applyNumberFormat="1" applyFont="1" applyBorder="1" applyAlignment="1">
      <alignment horizontal="right" vertical="center" wrapText="1"/>
    </xf>
    <xf numFmtId="4" fontId="17" fillId="0" borderId="20" xfId="5" applyNumberFormat="1" applyFont="1" applyBorder="1" applyAlignment="1">
      <alignment horizontal="right" vertical="center" wrapText="1"/>
    </xf>
    <xf numFmtId="0" fontId="17" fillId="4" borderId="1" xfId="9" applyFont="1" applyFill="1" applyBorder="1"/>
    <xf numFmtId="0" fontId="17" fillId="0" borderId="8" xfId="9" applyFont="1" applyBorder="1"/>
    <xf numFmtId="4" fontId="17" fillId="0" borderId="30" xfId="5" applyNumberFormat="1" applyFont="1" applyBorder="1" applyAlignment="1">
      <alignment horizontal="right" vertical="center" wrapText="1"/>
    </xf>
    <xf numFmtId="4" fontId="17" fillId="0" borderId="29" xfId="5" applyNumberFormat="1" applyFont="1" applyBorder="1" applyAlignment="1">
      <alignment horizontal="right" vertical="center" wrapText="1"/>
    </xf>
    <xf numFmtId="0" fontId="17" fillId="0" borderId="13" xfId="9" applyFont="1" applyBorder="1"/>
    <xf numFmtId="4" fontId="17" fillId="0" borderId="1" xfId="5" applyNumberFormat="1" applyFont="1" applyBorder="1" applyAlignment="1">
      <alignment horizontal="right" vertical="center" wrapText="1"/>
    </xf>
    <xf numFmtId="0" fontId="19" fillId="0" borderId="1" xfId="5" applyFont="1" applyBorder="1"/>
    <xf numFmtId="0" fontId="16" fillId="0" borderId="0" xfId="5" applyFont="1" applyAlignment="1">
      <alignment horizontal="left" vertical="center" wrapText="1"/>
    </xf>
    <xf numFmtId="4" fontId="16" fillId="0" borderId="0" xfId="5" applyNumberFormat="1" applyFont="1" applyAlignment="1">
      <alignment horizontal="right" wrapText="1"/>
    </xf>
    <xf numFmtId="0" fontId="19" fillId="0" borderId="0" xfId="5" applyFont="1" applyAlignment="1">
      <alignment vertical="top"/>
    </xf>
    <xf numFmtId="0" fontId="17" fillId="0" borderId="0" xfId="6" applyFont="1"/>
    <xf numFmtId="0" fontId="15" fillId="0" borderId="0" xfId="6" applyFont="1" applyAlignment="1">
      <alignment horizontal="left" vertical="center" wrapText="1"/>
    </xf>
    <xf numFmtId="0" fontId="21" fillId="0" borderId="15" xfId="5" applyFont="1" applyBorder="1" applyAlignment="1">
      <alignment vertical="top"/>
    </xf>
    <xf numFmtId="0" fontId="17" fillId="0" borderId="16" xfId="6" applyFont="1" applyBorder="1"/>
    <xf numFmtId="0" fontId="17" fillId="0" borderId="15" xfId="5" applyFont="1" applyBorder="1" applyAlignment="1">
      <alignment vertical="top"/>
    </xf>
    <xf numFmtId="0" fontId="21" fillId="0" borderId="17" xfId="5" applyFont="1" applyBorder="1" applyAlignment="1">
      <alignment vertical="top"/>
    </xf>
    <xf numFmtId="0" fontId="17" fillId="0" borderId="18" xfId="6" applyFont="1" applyBorder="1"/>
    <xf numFmtId="0" fontId="17" fillId="0" borderId="19" xfId="6" applyFont="1" applyBorder="1"/>
    <xf numFmtId="0" fontId="15" fillId="0" borderId="0" xfId="7" applyFont="1" applyAlignment="1">
      <alignment vertical="top"/>
    </xf>
    <xf numFmtId="0" fontId="16" fillId="2" borderId="1" xfId="6" applyFont="1" applyFill="1" applyBorder="1" applyAlignment="1">
      <alignment horizontal="center" vertical="center"/>
    </xf>
    <xf numFmtId="0" fontId="16" fillId="2" borderId="2" xfId="6" applyFont="1" applyFill="1" applyBorder="1" applyAlignment="1">
      <alignment horizontal="center" vertical="center"/>
    </xf>
    <xf numFmtId="0" fontId="16" fillId="2" borderId="1" xfId="8" applyNumberFormat="1" applyFont="1" applyFill="1" applyBorder="1" applyAlignment="1">
      <alignment horizontal="center" vertical="center" wrapText="1"/>
    </xf>
    <xf numFmtId="4" fontId="16" fillId="2" borderId="11" xfId="6" applyNumberFormat="1" applyFont="1" applyFill="1" applyBorder="1" applyAlignment="1">
      <alignment horizontal="right" vertical="center"/>
    </xf>
    <xf numFmtId="0" fontId="16" fillId="0" borderId="32" xfId="6" applyFont="1" applyBorder="1" applyAlignment="1">
      <alignment horizontal="left"/>
    </xf>
    <xf numFmtId="4" fontId="15" fillId="0" borderId="15" xfId="0" applyNumberFormat="1" applyFont="1" applyBorder="1" applyAlignment="1">
      <alignment horizontal="right" vertical="center"/>
    </xf>
    <xf numFmtId="0" fontId="17" fillId="0" borderId="32" xfId="6" applyFont="1" applyBorder="1" applyAlignment="1">
      <alignment horizontal="left" vertical="center" wrapText="1"/>
    </xf>
    <xf numFmtId="4" fontId="19" fillId="0" borderId="32" xfId="0" applyNumberFormat="1" applyFont="1" applyBorder="1" applyAlignment="1">
      <alignment horizontal="right" vertical="center"/>
    </xf>
    <xf numFmtId="4" fontId="15" fillId="0" borderId="32" xfId="0" applyNumberFormat="1" applyFont="1" applyBorder="1" applyAlignment="1">
      <alignment horizontal="right" vertical="center"/>
    </xf>
    <xf numFmtId="0" fontId="17" fillId="0" borderId="16" xfId="6" applyFont="1" applyBorder="1" applyAlignment="1">
      <alignment horizontal="left" vertical="center" wrapText="1"/>
    </xf>
    <xf numFmtId="4" fontId="19" fillId="0" borderId="15" xfId="0" applyNumberFormat="1" applyFont="1" applyBorder="1" applyAlignment="1">
      <alignment horizontal="right" vertical="center"/>
    </xf>
    <xf numFmtId="4" fontId="16" fillId="2" borderId="26" xfId="6" applyNumberFormat="1" applyFont="1" applyFill="1" applyBorder="1" applyAlignment="1">
      <alignment horizontal="right"/>
    </xf>
    <xf numFmtId="4" fontId="16" fillId="0" borderId="32" xfId="6" applyNumberFormat="1" applyFont="1" applyBorder="1" applyAlignment="1">
      <alignment horizontal="right"/>
    </xf>
    <xf numFmtId="0" fontId="17" fillId="0" borderId="32" xfId="6" applyFont="1" applyBorder="1" applyAlignment="1">
      <alignment horizontal="left"/>
    </xf>
    <xf numFmtId="4" fontId="17" fillId="0" borderId="32" xfId="6" applyNumberFormat="1" applyFont="1" applyBorder="1" applyAlignment="1">
      <alignment horizontal="right" vertical="center"/>
    </xf>
    <xf numFmtId="0" fontId="15" fillId="0" borderId="32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4" fontId="17" fillId="0" borderId="32" xfId="6" applyNumberFormat="1" applyFont="1" applyBorder="1" applyAlignment="1">
      <alignment horizontal="right"/>
    </xf>
    <xf numFmtId="0" fontId="17" fillId="0" borderId="32" xfId="6" applyFont="1" applyBorder="1" applyAlignment="1">
      <alignment horizontal="left" wrapText="1"/>
    </xf>
    <xf numFmtId="0" fontId="17" fillId="0" borderId="23" xfId="6" applyFont="1" applyBorder="1" applyAlignment="1">
      <alignment horizontal="center"/>
    </xf>
    <xf numFmtId="0" fontId="17" fillId="0" borderId="34" xfId="6" applyFont="1" applyBorder="1" applyAlignment="1">
      <alignment horizontal="center"/>
    </xf>
    <xf numFmtId="0" fontId="17" fillId="0" borderId="24" xfId="6" applyFont="1" applyBorder="1" applyAlignment="1">
      <alignment horizontal="center"/>
    </xf>
    <xf numFmtId="0" fontId="17" fillId="0" borderId="25" xfId="6" applyFont="1" applyBorder="1" applyAlignment="1">
      <alignment horizontal="left" vertical="center" wrapText="1"/>
    </xf>
    <xf numFmtId="0" fontId="17" fillId="0" borderId="26" xfId="6" applyFont="1" applyBorder="1" applyAlignment="1">
      <alignment horizontal="center"/>
    </xf>
    <xf numFmtId="0" fontId="17" fillId="0" borderId="27" xfId="6" applyFont="1" applyBorder="1" applyAlignment="1">
      <alignment horizontal="center"/>
    </xf>
    <xf numFmtId="0" fontId="17" fillId="0" borderId="28" xfId="6" applyFont="1" applyBorder="1" applyAlignment="1">
      <alignment horizontal="center"/>
    </xf>
    <xf numFmtId="0" fontId="11" fillId="2" borderId="1" xfId="6" applyFont="1" applyFill="1" applyBorder="1"/>
    <xf numFmtId="0" fontId="16" fillId="2" borderId="3" xfId="6" applyFont="1" applyFill="1" applyBorder="1" applyAlignment="1">
      <alignment horizontal="center" vertical="center" wrapText="1"/>
    </xf>
    <xf numFmtId="4" fontId="11" fillId="2" borderId="1" xfId="6" applyNumberFormat="1" applyFont="1" applyFill="1" applyBorder="1" applyAlignment="1">
      <alignment horizontal="right" vertical="center" wrapText="1"/>
    </xf>
    <xf numFmtId="0" fontId="16" fillId="0" borderId="1" xfId="1" applyFont="1" applyBorder="1"/>
    <xf numFmtId="49" fontId="16" fillId="0" borderId="3" xfId="1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7" fillId="0" borderId="1" xfId="1" applyFont="1" applyBorder="1" applyAlignment="1">
      <alignment wrapText="1"/>
    </xf>
    <xf numFmtId="4" fontId="17" fillId="0" borderId="1" xfId="1" applyNumberFormat="1" applyFont="1" applyBorder="1" applyAlignment="1">
      <alignment horizontal="right" wrapText="1"/>
    </xf>
    <xf numFmtId="0" fontId="24" fillId="0" borderId="0" xfId="1" applyFont="1" applyAlignment="1">
      <alignment horizontal="left" vertical="center" wrapText="1"/>
    </xf>
    <xf numFmtId="4" fontId="24" fillId="0" borderId="0" xfId="1" applyNumberFormat="1" applyFont="1" applyAlignment="1">
      <alignment horizontal="right" vertical="center" wrapText="1"/>
    </xf>
    <xf numFmtId="4" fontId="24" fillId="0" borderId="0" xfId="1" applyNumberFormat="1" applyFont="1" applyAlignment="1">
      <alignment horizontal="right" wrapText="1"/>
    </xf>
    <xf numFmtId="0" fontId="24" fillId="0" borderId="0" xfId="1" applyFont="1"/>
    <xf numFmtId="49" fontId="16" fillId="0" borderId="1" xfId="1" applyNumberFormat="1" applyFont="1" applyBorder="1" applyAlignment="1">
      <alignment horizontal="left" vertical="center" wrapText="1"/>
    </xf>
    <xf numFmtId="0" fontId="16" fillId="0" borderId="1" xfId="1" applyFont="1" applyBorder="1" applyAlignment="1">
      <alignment wrapText="1"/>
    </xf>
    <xf numFmtId="10" fontId="16" fillId="0" borderId="1" xfId="6" applyNumberFormat="1" applyFont="1" applyBorder="1" applyAlignment="1">
      <alignment horizontal="right" vertical="center" wrapText="1"/>
    </xf>
    <xf numFmtId="4" fontId="16" fillId="0" borderId="1" xfId="6" applyNumberFormat="1" applyFont="1" applyBorder="1" applyAlignment="1">
      <alignment horizontal="left" vertical="center" wrapText="1"/>
    </xf>
    <xf numFmtId="10" fontId="17" fillId="0" borderId="1" xfId="6" applyNumberFormat="1" applyFont="1" applyBorder="1" applyAlignment="1">
      <alignment horizontal="right" vertical="center" wrapText="1"/>
    </xf>
    <xf numFmtId="4" fontId="17" fillId="0" borderId="1" xfId="6" applyNumberFormat="1" applyFont="1" applyBorder="1" applyAlignment="1">
      <alignment horizontal="left" vertical="center" wrapText="1"/>
    </xf>
    <xf numFmtId="9" fontId="17" fillId="0" borderId="1" xfId="32" applyFont="1" applyFill="1" applyBorder="1" applyAlignment="1">
      <alignment horizontal="right" wrapText="1"/>
    </xf>
    <xf numFmtId="0" fontId="17" fillId="0" borderId="1" xfId="1" applyFont="1" applyBorder="1" applyAlignment="1">
      <alignment horizontal="left" vertical="center"/>
    </xf>
    <xf numFmtId="9" fontId="16" fillId="0" borderId="1" xfId="32" applyFont="1" applyFill="1" applyBorder="1" applyAlignment="1">
      <alignment horizontal="right" wrapText="1"/>
    </xf>
    <xf numFmtId="0" fontId="11" fillId="0" borderId="0" xfId="1" applyFont="1" applyAlignment="1">
      <alignment horizontal="left" vertical="center" wrapText="1"/>
    </xf>
    <xf numFmtId="4" fontId="11" fillId="0" borderId="0" xfId="1" applyNumberFormat="1" applyFont="1" applyAlignment="1">
      <alignment horizontal="right" vertical="center" wrapText="1"/>
    </xf>
    <xf numFmtId="4" fontId="11" fillId="0" borderId="0" xfId="1" applyNumberFormat="1" applyFont="1" applyAlignment="1">
      <alignment horizontal="right" wrapText="1"/>
    </xf>
    <xf numFmtId="4" fontId="24" fillId="0" borderId="0" xfId="3" applyNumberFormat="1" applyFont="1" applyFill="1" applyBorder="1" applyAlignment="1">
      <alignment horizontal="right" wrapText="1"/>
    </xf>
    <xf numFmtId="2" fontId="24" fillId="0" borderId="0" xfId="1" applyNumberFormat="1" applyFont="1" applyAlignment="1">
      <alignment horizontal="right" wrapText="1"/>
    </xf>
    <xf numFmtId="0" fontId="16" fillId="0" borderId="1" xfId="1" applyFont="1" applyBorder="1" applyAlignment="1">
      <alignment vertical="center"/>
    </xf>
    <xf numFmtId="4" fontId="16" fillId="0" borderId="1" xfId="1" applyNumberFormat="1" applyFont="1" applyBorder="1" applyAlignment="1">
      <alignment horizontal="right" wrapText="1"/>
    </xf>
    <xf numFmtId="0" fontId="17" fillId="0" borderId="1" xfId="1" applyFont="1" applyBorder="1" applyAlignment="1">
      <alignment vertical="center"/>
    </xf>
    <xf numFmtId="0" fontId="16" fillId="0" borderId="0" xfId="1" applyFont="1" applyAlignment="1">
      <alignment horizontal="left" vertical="center" wrapText="1"/>
    </xf>
    <xf numFmtId="4" fontId="16" fillId="0" borderId="0" xfId="1" applyNumberFormat="1" applyFont="1" applyAlignment="1">
      <alignment horizontal="right" vertical="center" wrapText="1"/>
    </xf>
    <xf numFmtId="4" fontId="16" fillId="0" borderId="0" xfId="1" applyNumberFormat="1" applyFont="1" applyAlignment="1">
      <alignment horizontal="right" wrapText="1"/>
    </xf>
    <xf numFmtId="0" fontId="24" fillId="0" borderId="1" xfId="1" applyFont="1" applyBorder="1"/>
    <xf numFmtId="49" fontId="24" fillId="0" borderId="1" xfId="1" applyNumberFormat="1" applyFont="1" applyBorder="1" applyAlignment="1">
      <alignment horizontal="left" vertical="center" wrapText="1"/>
    </xf>
    <xf numFmtId="0" fontId="20" fillId="0" borderId="1" xfId="1" applyFont="1" applyBorder="1"/>
    <xf numFmtId="4" fontId="17" fillId="0" borderId="1" xfId="1" applyNumberFormat="1" applyFont="1" applyBorder="1" applyAlignment="1">
      <alignment horizontal="center" wrapText="1"/>
    </xf>
    <xf numFmtId="0" fontId="17" fillId="0" borderId="0" xfId="1" applyFont="1" applyAlignment="1">
      <alignment horizontal="left" vertical="center" wrapText="1"/>
    </xf>
    <xf numFmtId="4" fontId="17" fillId="0" borderId="0" xfId="1" applyNumberFormat="1" applyFont="1" applyAlignment="1">
      <alignment horizontal="right" vertical="center" wrapText="1"/>
    </xf>
    <xf numFmtId="4" fontId="17" fillId="0" borderId="0" xfId="1" applyNumberFormat="1" applyFont="1" applyAlignment="1">
      <alignment horizontal="right" wrapText="1"/>
    </xf>
    <xf numFmtId="0" fontId="11" fillId="0" borderId="0" xfId="1" applyFont="1"/>
    <xf numFmtId="0" fontId="12" fillId="0" borderId="0" xfId="1" applyFont="1" applyAlignment="1">
      <alignment horizontal="right"/>
    </xf>
    <xf numFmtId="0" fontId="17" fillId="0" borderId="6" xfId="1" applyFont="1" applyBorder="1" applyAlignment="1">
      <alignment horizontal="left" vertical="center" wrapText="1"/>
    </xf>
    <xf numFmtId="4" fontId="17" fillId="0" borderId="1" xfId="1" applyNumberFormat="1" applyFont="1" applyBorder="1" applyAlignment="1">
      <alignment wrapText="1"/>
    </xf>
    <xf numFmtId="0" fontId="20" fillId="0" borderId="0" xfId="1" applyFont="1" applyAlignment="1">
      <alignment vertical="center"/>
    </xf>
    <xf numFmtId="0" fontId="17" fillId="0" borderId="4" xfId="1" applyFont="1" applyBorder="1" applyAlignment="1">
      <alignment horizontal="left" vertical="center" wrapText="1"/>
    </xf>
    <xf numFmtId="0" fontId="25" fillId="0" borderId="0" xfId="5" applyFont="1" applyAlignment="1">
      <alignment vertical="center" wrapText="1"/>
    </xf>
    <xf numFmtId="0" fontId="26" fillId="0" borderId="0" xfId="5" applyFont="1" applyAlignment="1">
      <alignment vertical="center"/>
    </xf>
    <xf numFmtId="0" fontId="26" fillId="0" borderId="0" xfId="5" applyFont="1" applyAlignment="1">
      <alignment vertical="center" wrapText="1"/>
    </xf>
    <xf numFmtId="0" fontId="17" fillId="0" borderId="0" xfId="1" applyFont="1" applyAlignment="1">
      <alignment horizontal="left" wrapText="1"/>
    </xf>
    <xf numFmtId="0" fontId="16" fillId="0" borderId="0" xfId="1" applyFont="1"/>
    <xf numFmtId="0" fontId="17" fillId="0" borderId="1" xfId="1" applyFont="1" applyBorder="1" applyAlignment="1">
      <alignment vertical="top" wrapText="1"/>
    </xf>
    <xf numFmtId="0" fontId="17" fillId="0" borderId="1" xfId="1" applyFont="1" applyBorder="1" applyAlignment="1">
      <alignment vertical="top"/>
    </xf>
    <xf numFmtId="0" fontId="10" fillId="0" borderId="0" xfId="1" applyFont="1" applyAlignment="1">
      <alignment vertical="center"/>
    </xf>
    <xf numFmtId="4" fontId="10" fillId="0" borderId="0" xfId="1" applyNumberFormat="1" applyFont="1"/>
    <xf numFmtId="4" fontId="17" fillId="0" borderId="0" xfId="1" applyNumberFormat="1" applyFont="1"/>
    <xf numFmtId="0" fontId="16" fillId="2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4" fontId="17" fillId="0" borderId="1" xfId="1" applyNumberFormat="1" applyFont="1" applyBorder="1" applyAlignment="1">
      <alignment vertical="center"/>
    </xf>
    <xf numFmtId="0" fontId="17" fillId="0" borderId="1" xfId="1" applyFont="1" applyBorder="1" applyAlignment="1">
      <alignment horizontal="left" wrapText="1"/>
    </xf>
    <xf numFmtId="0" fontId="16" fillId="0" borderId="11" xfId="1" applyFont="1" applyBorder="1" applyAlignment="1">
      <alignment horizontal="left" vertical="center" wrapText="1"/>
    </xf>
    <xf numFmtId="0" fontId="16" fillId="0" borderId="0" xfId="1" applyFont="1" applyAlignment="1">
      <alignment horizontal="right"/>
    </xf>
    <xf numFmtId="0" fontId="17" fillId="0" borderId="21" xfId="1" applyFont="1" applyBorder="1" applyAlignment="1">
      <alignment horizontal="left" vertical="center" wrapText="1"/>
    </xf>
    <xf numFmtId="0" fontId="20" fillId="0" borderId="0" xfId="1" applyFont="1" applyAlignment="1">
      <alignment horizontal="center"/>
    </xf>
    <xf numFmtId="0" fontId="10" fillId="0" borderId="0" xfId="1" applyFont="1" applyAlignment="1">
      <alignment horizontal="left" wrapText="1"/>
    </xf>
    <xf numFmtId="4" fontId="10" fillId="0" borderId="0" xfId="1" applyNumberFormat="1" applyFont="1" applyAlignment="1">
      <alignment horizontal="left" wrapText="1"/>
    </xf>
    <xf numFmtId="0" fontId="15" fillId="0" borderId="18" xfId="2" applyFont="1" applyBorder="1" applyAlignment="1">
      <alignment vertical="top"/>
    </xf>
    <xf numFmtId="0" fontId="27" fillId="0" borderId="0" xfId="4" applyFont="1" applyAlignment="1">
      <alignment vertical="top" wrapText="1"/>
    </xf>
    <xf numFmtId="49" fontId="17" fillId="0" borderId="1" xfId="1" applyNumberFormat="1" applyFont="1" applyBorder="1" applyAlignment="1">
      <alignment horizontal="right" wrapText="1"/>
    </xf>
    <xf numFmtId="49" fontId="17" fillId="0" borderId="1" xfId="1" quotePrefix="1" applyNumberFormat="1" applyFont="1" applyBorder="1" applyAlignment="1">
      <alignment horizontal="center"/>
    </xf>
    <xf numFmtId="49" fontId="17" fillId="0" borderId="3" xfId="1" applyNumberFormat="1" applyFont="1" applyBorder="1" applyAlignment="1">
      <alignment horizontal="center" vertical="center" wrapText="1"/>
    </xf>
    <xf numFmtId="43" fontId="17" fillId="0" borderId="1" xfId="34" applyFont="1" applyBorder="1" applyAlignment="1">
      <alignment horizontal="right" vertical="center" wrapText="1"/>
    </xf>
    <xf numFmtId="49" fontId="17" fillId="0" borderId="1" xfId="1" applyNumberFormat="1" applyFont="1" applyBorder="1" applyAlignment="1">
      <alignment horizontal="right"/>
    </xf>
    <xf numFmtId="4" fontId="12" fillId="0" borderId="0" xfId="1" applyNumberFormat="1" applyFont="1"/>
    <xf numFmtId="0" fontId="12" fillId="0" borderId="0" xfId="4" applyFont="1" applyAlignment="1">
      <alignment vertical="top" wrapText="1"/>
    </xf>
    <xf numFmtId="0" fontId="17" fillId="0" borderId="1" xfId="1" applyFont="1" applyBorder="1" applyAlignment="1">
      <alignment horizontal="center"/>
    </xf>
    <xf numFmtId="0" fontId="17" fillId="0" borderId="1" xfId="1" quotePrefix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28" fillId="0" borderId="0" xfId="4" applyFont="1" applyAlignment="1">
      <alignment vertical="top" wrapText="1"/>
    </xf>
    <xf numFmtId="0" fontId="17" fillId="0" borderId="1" xfId="1" applyFont="1" applyBorder="1" applyAlignment="1">
      <alignment horizontal="right"/>
    </xf>
    <xf numFmtId="49" fontId="24" fillId="0" borderId="1" xfId="1" applyNumberFormat="1" applyFont="1" applyBorder="1" applyAlignment="1">
      <alignment horizontal="right" vertical="center" wrapText="1"/>
    </xf>
    <xf numFmtId="4" fontId="16" fillId="0" borderId="35" xfId="1" applyNumberFormat="1" applyFont="1" applyBorder="1" applyAlignment="1">
      <alignment horizontal="right" wrapText="1"/>
    </xf>
    <xf numFmtId="4" fontId="16" fillId="0" borderId="36" xfId="1" applyNumberFormat="1" applyFont="1" applyBorder="1" applyAlignment="1">
      <alignment horizontal="right" wrapText="1"/>
    </xf>
    <xf numFmtId="4" fontId="17" fillId="0" borderId="36" xfId="1" applyNumberFormat="1" applyFont="1" applyBorder="1" applyAlignment="1">
      <alignment horizontal="right" wrapText="1"/>
    </xf>
    <xf numFmtId="4" fontId="16" fillId="0" borderId="37" xfId="1" applyNumberFormat="1" applyFont="1" applyBorder="1" applyAlignment="1">
      <alignment horizontal="right" wrapText="1"/>
    </xf>
    <xf numFmtId="0" fontId="15" fillId="0" borderId="35" xfId="0" applyFont="1" applyBorder="1" applyAlignment="1">
      <alignment horizontal="left" vertical="center" wrapText="1"/>
    </xf>
    <xf numFmtId="4" fontId="15" fillId="0" borderId="35" xfId="0" applyNumberFormat="1" applyFont="1" applyBorder="1" applyAlignment="1">
      <alignment horizontal="right" vertical="center"/>
    </xf>
    <xf numFmtId="0" fontId="15" fillId="0" borderId="36" xfId="0" applyFont="1" applyBorder="1" applyAlignment="1">
      <alignment horizontal="left" vertical="center" wrapText="1"/>
    </xf>
    <xf numFmtId="4" fontId="15" fillId="0" borderId="36" xfId="0" applyNumberFormat="1" applyFont="1" applyBorder="1" applyAlignment="1">
      <alignment horizontal="right" vertical="center"/>
    </xf>
    <xf numFmtId="0" fontId="19" fillId="0" borderId="36" xfId="0" applyFont="1" applyBorder="1" applyAlignment="1">
      <alignment horizontal="left" vertical="center" wrapText="1"/>
    </xf>
    <xf numFmtId="4" fontId="19" fillId="0" borderId="36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left" vertical="center" wrapText="1"/>
    </xf>
    <xf numFmtId="4" fontId="19" fillId="0" borderId="37" xfId="0" applyNumberFormat="1" applyFont="1" applyBorder="1" applyAlignment="1">
      <alignment horizontal="right" vertical="center"/>
    </xf>
    <xf numFmtId="0" fontId="17" fillId="3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horizontal="left" vertical="center" wrapText="1"/>
    </xf>
    <xf numFmtId="4" fontId="16" fillId="3" borderId="1" xfId="1" applyNumberFormat="1" applyFont="1" applyFill="1" applyBorder="1" applyAlignment="1">
      <alignment horizontal="right" vertical="center" wrapText="1"/>
    </xf>
    <xf numFmtId="4" fontId="17" fillId="3" borderId="1" xfId="1" applyNumberFormat="1" applyFont="1" applyFill="1" applyBorder="1" applyAlignment="1">
      <alignment horizontal="right" wrapText="1"/>
    </xf>
    <xf numFmtId="4" fontId="16" fillId="0" borderId="35" xfId="1" applyNumberFormat="1" applyFont="1" applyBorder="1" applyAlignment="1">
      <alignment horizontal="center" wrapText="1"/>
    </xf>
    <xf numFmtId="4" fontId="16" fillId="0" borderId="36" xfId="1" applyNumberFormat="1" applyFont="1" applyBorder="1" applyAlignment="1">
      <alignment horizontal="center" wrapText="1"/>
    </xf>
    <xf numFmtId="4" fontId="17" fillId="0" borderId="36" xfId="1" applyNumberFormat="1" applyFont="1" applyBorder="1" applyAlignment="1">
      <alignment horizontal="center" wrapText="1"/>
    </xf>
    <xf numFmtId="4" fontId="17" fillId="0" borderId="37" xfId="1" applyNumberFormat="1" applyFont="1" applyBorder="1" applyAlignment="1">
      <alignment horizontal="center" wrapText="1"/>
    </xf>
    <xf numFmtId="43" fontId="8" fillId="0" borderId="1" xfId="34" applyFont="1" applyBorder="1" applyAlignment="1">
      <alignment horizontal="left" vertical="center" wrapText="1"/>
    </xf>
    <xf numFmtId="43" fontId="9" fillId="0" borderId="1" xfId="34" applyFont="1" applyBorder="1" applyAlignment="1">
      <alignment horizontal="left" vertical="center" wrapText="1"/>
    </xf>
    <xf numFmtId="4" fontId="16" fillId="0" borderId="1" xfId="1" applyNumberFormat="1" applyFont="1" applyBorder="1" applyAlignment="1">
      <alignment horizontal="center" wrapText="1"/>
    </xf>
    <xf numFmtId="0" fontId="17" fillId="3" borderId="9" xfId="1" applyFont="1" applyFill="1" applyBorder="1"/>
    <xf numFmtId="0" fontId="16" fillId="3" borderId="3" xfId="1" applyFont="1" applyFill="1" applyBorder="1" applyAlignment="1">
      <alignment horizontal="left" vertical="center" wrapText="1"/>
    </xf>
    <xf numFmtId="4" fontId="16" fillId="3" borderId="9" xfId="1" applyNumberFormat="1" applyFont="1" applyFill="1" applyBorder="1" applyAlignment="1">
      <alignment horizontal="right" vertical="center" wrapText="1"/>
    </xf>
    <xf numFmtId="4" fontId="17" fillId="3" borderId="9" xfId="1" applyNumberFormat="1" applyFont="1" applyFill="1" applyBorder="1" applyAlignment="1">
      <alignment horizontal="center" wrapText="1"/>
    </xf>
    <xf numFmtId="4" fontId="17" fillId="3" borderId="9" xfId="1" applyNumberFormat="1" applyFont="1" applyFill="1" applyBorder="1" applyAlignment="1">
      <alignment horizontal="right" wrapText="1"/>
    </xf>
    <xf numFmtId="0" fontId="17" fillId="3" borderId="1" xfId="1" applyFont="1" applyFill="1" applyBorder="1"/>
    <xf numFmtId="49" fontId="16" fillId="0" borderId="38" xfId="1" applyNumberFormat="1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49" fontId="16" fillId="0" borderId="39" xfId="1" applyNumberFormat="1" applyFont="1" applyBorder="1" applyAlignment="1">
      <alignment horizontal="left" vertical="center" wrapText="1"/>
    </xf>
    <xf numFmtId="0" fontId="16" fillId="3" borderId="21" xfId="1" applyFont="1" applyFill="1" applyBorder="1" applyAlignment="1">
      <alignment horizontal="left" vertical="center" wrapText="1"/>
    </xf>
    <xf numFmtId="0" fontId="25" fillId="0" borderId="39" xfId="0" applyFont="1" applyBorder="1" applyAlignment="1">
      <alignment horizontal="left" vertical="center" wrapText="1"/>
    </xf>
    <xf numFmtId="49" fontId="24" fillId="0" borderId="39" xfId="1" applyNumberFormat="1" applyFont="1" applyBorder="1" applyAlignment="1">
      <alignment horizontal="left" vertical="center" wrapText="1"/>
    </xf>
    <xf numFmtId="0" fontId="15" fillId="0" borderId="39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center" vertical="center" wrapText="1"/>
    </xf>
    <xf numFmtId="0" fontId="16" fillId="5" borderId="23" xfId="6" applyFont="1" applyFill="1" applyBorder="1" applyAlignment="1">
      <alignment horizontal="left"/>
    </xf>
    <xf numFmtId="4" fontId="16" fillId="5" borderId="23" xfId="6" applyNumberFormat="1" applyFont="1" applyFill="1" applyBorder="1" applyAlignment="1">
      <alignment horizontal="right"/>
    </xf>
    <xf numFmtId="0" fontId="15" fillId="5" borderId="32" xfId="0" applyFont="1" applyFill="1" applyBorder="1" applyAlignment="1">
      <alignment horizontal="left" vertical="center" wrapText="1"/>
    </xf>
    <xf numFmtId="4" fontId="16" fillId="5" borderId="32" xfId="6" applyNumberFormat="1" applyFont="1" applyFill="1" applyBorder="1" applyAlignment="1">
      <alignment horizontal="right"/>
    </xf>
    <xf numFmtId="0" fontId="17" fillId="4" borderId="1" xfId="5" applyFont="1" applyFill="1" applyBorder="1" applyAlignment="1">
      <alignment horizontal="center" vertical="center" wrapText="1"/>
    </xf>
    <xf numFmtId="4" fontId="17" fillId="4" borderId="1" xfId="5" applyNumberFormat="1" applyFont="1" applyFill="1" applyBorder="1" applyAlignment="1">
      <alignment horizontal="right" vertical="center" wrapText="1"/>
    </xf>
    <xf numFmtId="4" fontId="17" fillId="4" borderId="7" xfId="5" applyNumberFormat="1" applyFont="1" applyFill="1" applyBorder="1" applyAlignment="1">
      <alignment horizontal="right" vertical="center" wrapText="1"/>
    </xf>
    <xf numFmtId="0" fontId="17" fillId="4" borderId="1" xfId="5" applyFont="1" applyFill="1" applyBorder="1" applyAlignment="1">
      <alignment horizontal="left" vertical="center" wrapText="1"/>
    </xf>
    <xf numFmtId="4" fontId="17" fillId="4" borderId="1" xfId="5" applyNumberFormat="1" applyFont="1" applyFill="1" applyBorder="1" applyAlignment="1">
      <alignment horizontal="right" wrapText="1"/>
    </xf>
    <xf numFmtId="0" fontId="17" fillId="0" borderId="0" xfId="5" applyFont="1" applyAlignment="1">
      <alignment horizontal="left" vertical="center" wrapText="1"/>
    </xf>
    <xf numFmtId="4" fontId="17" fillId="0" borderId="0" xfId="5" applyNumberFormat="1" applyFont="1" applyAlignment="1">
      <alignment horizontal="right" wrapText="1"/>
    </xf>
    <xf numFmtId="0" fontId="12" fillId="0" borderId="0" xfId="4" applyFont="1" applyAlignment="1">
      <alignment horizontal="left" vertical="top" wrapText="1"/>
    </xf>
    <xf numFmtId="0" fontId="15" fillId="0" borderId="0" xfId="5" applyFont="1"/>
    <xf numFmtId="0" fontId="16" fillId="2" borderId="29" xfId="5" applyFont="1" applyFill="1" applyBorder="1" applyAlignment="1">
      <alignment horizontal="center" vertical="center" wrapText="1"/>
    </xf>
    <xf numFmtId="0" fontId="16" fillId="2" borderId="20" xfId="5" applyFont="1" applyFill="1" applyBorder="1" applyAlignment="1">
      <alignment horizontal="center" vertical="center" wrapText="1"/>
    </xf>
    <xf numFmtId="0" fontId="14" fillId="0" borderId="0" xfId="1" applyFont="1"/>
    <xf numFmtId="0" fontId="29" fillId="0" borderId="0" xfId="1" applyFont="1" applyAlignment="1">
      <alignment horizontal="center"/>
    </xf>
    <xf numFmtId="0" fontId="30" fillId="3" borderId="1" xfId="1" applyFont="1" applyFill="1" applyBorder="1"/>
    <xf numFmtId="0" fontId="31" fillId="3" borderId="1" xfId="1" applyFont="1" applyFill="1" applyBorder="1" applyAlignment="1">
      <alignment horizontal="left" vertical="center" wrapText="1"/>
    </xf>
    <xf numFmtId="4" fontId="31" fillId="3" borderId="1" xfId="1" applyNumberFormat="1" applyFont="1" applyFill="1" applyBorder="1" applyAlignment="1">
      <alignment horizontal="right" vertical="center" wrapText="1"/>
    </xf>
    <xf numFmtId="10" fontId="31" fillId="3" borderId="1" xfId="6" applyNumberFormat="1" applyFont="1" applyFill="1" applyBorder="1" applyAlignment="1">
      <alignment horizontal="right" vertical="center" wrapText="1"/>
    </xf>
    <xf numFmtId="9" fontId="30" fillId="3" borderId="1" xfId="32" applyFont="1" applyFill="1" applyBorder="1" applyAlignment="1">
      <alignment horizontal="right" wrapText="1"/>
    </xf>
    <xf numFmtId="0" fontId="18" fillId="0" borderId="0" xfId="5" applyFont="1" applyAlignment="1">
      <alignment horizontal="left" wrapText="1"/>
    </xf>
    <xf numFmtId="0" fontId="18" fillId="0" borderId="0" xfId="5" applyFont="1"/>
    <xf numFmtId="0" fontId="18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0" borderId="0" xfId="5" applyFont="1" applyAlignment="1">
      <alignment horizontal="left" vertical="top"/>
    </xf>
    <xf numFmtId="0" fontId="18" fillId="0" borderId="0" xfId="5" applyFont="1" applyAlignment="1">
      <alignment wrapText="1"/>
    </xf>
    <xf numFmtId="0" fontId="30" fillId="0" borderId="0" xfId="6" applyFont="1"/>
    <xf numFmtId="0" fontId="29" fillId="0" borderId="0" xfId="6" applyFont="1" applyAlignment="1">
      <alignment horizontal="center"/>
    </xf>
    <xf numFmtId="4" fontId="33" fillId="0" borderId="1" xfId="1" applyNumberFormat="1" applyFont="1" applyBorder="1" applyAlignment="1">
      <alignment horizontal="center" vertical="center" wrapText="1"/>
    </xf>
    <xf numFmtId="4" fontId="33" fillId="0" borderId="1" xfId="3" applyNumberFormat="1" applyFont="1" applyFill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43" fontId="17" fillId="0" borderId="0" xfId="34" applyFont="1"/>
    <xf numFmtId="0" fontId="21" fillId="0" borderId="13" xfId="5" applyFont="1" applyBorder="1" applyAlignment="1">
      <alignment horizontal="justify" vertical="center"/>
    </xf>
    <xf numFmtId="0" fontId="21" fillId="0" borderId="10" xfId="5" applyFont="1" applyBorder="1" applyAlignment="1">
      <alignment horizontal="justify" vertical="center"/>
    </xf>
    <xf numFmtId="0" fontId="21" fillId="0" borderId="15" xfId="5" applyFont="1" applyBorder="1" applyAlignment="1">
      <alignment horizontal="justify" vertical="center"/>
    </xf>
    <xf numFmtId="0" fontId="21" fillId="0" borderId="0" xfId="5" applyFont="1" applyAlignment="1">
      <alignment horizontal="justify" vertical="center"/>
    </xf>
    <xf numFmtId="0" fontId="21" fillId="0" borderId="15" xfId="5" applyFont="1" applyBorder="1" applyAlignment="1">
      <alignment horizontal="justify" vertical="center" wrapText="1"/>
    </xf>
    <xf numFmtId="0" fontId="21" fillId="0" borderId="0" xfId="5" applyFont="1" applyAlignment="1">
      <alignment horizontal="justify" vertical="center" wrapText="1"/>
    </xf>
    <xf numFmtId="0" fontId="21" fillId="0" borderId="17" xfId="5" applyFont="1" applyBorder="1" applyAlignment="1">
      <alignment horizontal="justify" vertical="center"/>
    </xf>
    <xf numFmtId="0" fontId="21" fillId="0" borderId="18" xfId="5" applyFont="1" applyBorder="1" applyAlignment="1">
      <alignment horizontal="justify" vertical="center"/>
    </xf>
    <xf numFmtId="0" fontId="15" fillId="3" borderId="11" xfId="5" applyFont="1" applyFill="1" applyBorder="1" applyAlignment="1">
      <alignment horizontal="center" vertical="center" wrapText="1"/>
    </xf>
    <xf numFmtId="0" fontId="15" fillId="3" borderId="12" xfId="5" applyFont="1" applyFill="1" applyBorder="1" applyAlignment="1">
      <alignment horizontal="center" vertical="center" wrapText="1"/>
    </xf>
    <xf numFmtId="0" fontId="15" fillId="3" borderId="2" xfId="5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4" fontId="16" fillId="2" borderId="8" xfId="3" applyNumberFormat="1" applyFont="1" applyFill="1" applyBorder="1" applyAlignment="1">
      <alignment horizontal="center" vertical="center" wrapText="1"/>
    </xf>
    <xf numFmtId="4" fontId="16" fillId="2" borderId="9" xfId="3" applyNumberFormat="1" applyFont="1" applyFill="1" applyBorder="1" applyAlignment="1">
      <alignment horizontal="center" vertical="center" wrapText="1"/>
    </xf>
    <xf numFmtId="4" fontId="16" fillId="2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5" fillId="0" borderId="0" xfId="2" applyFont="1" applyAlignment="1">
      <alignment horizontal="left" vertical="top"/>
    </xf>
    <xf numFmtId="0" fontId="15" fillId="0" borderId="0" xfId="2" applyFont="1" applyAlignment="1">
      <alignment vertical="top"/>
    </xf>
    <xf numFmtId="0" fontId="21" fillId="0" borderId="15" xfId="5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1" fillId="0" borderId="16" xfId="5" applyFont="1" applyBorder="1" applyAlignment="1">
      <alignment horizontal="left" vertical="center"/>
    </xf>
    <xf numFmtId="0" fontId="27" fillId="0" borderId="0" xfId="2" applyFont="1" applyAlignment="1">
      <alignment horizontal="left" vertical="top"/>
    </xf>
    <xf numFmtId="0" fontId="21" fillId="0" borderId="17" xfId="5" applyFont="1" applyBorder="1" applyAlignment="1">
      <alignment horizontal="left" vertical="center"/>
    </xf>
    <xf numFmtId="0" fontId="21" fillId="0" borderId="18" xfId="5" applyFont="1" applyBorder="1" applyAlignment="1">
      <alignment horizontal="left" vertical="center"/>
    </xf>
    <xf numFmtId="0" fontId="21" fillId="0" borderId="19" xfId="5" applyFont="1" applyBorder="1" applyAlignment="1">
      <alignment horizontal="left" vertical="center"/>
    </xf>
    <xf numFmtId="0" fontId="16" fillId="2" borderId="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20" fillId="0" borderId="0" xfId="1" applyFont="1"/>
    <xf numFmtId="0" fontId="15" fillId="2" borderId="11" xfId="5" applyFont="1" applyFill="1" applyBorder="1" applyAlignment="1">
      <alignment horizontal="center" vertical="center" wrapText="1"/>
    </xf>
    <xf numFmtId="0" fontId="15" fillId="2" borderId="12" xfId="5" applyFont="1" applyFill="1" applyBorder="1" applyAlignment="1">
      <alignment horizontal="center" vertical="center" wrapText="1"/>
    </xf>
    <xf numFmtId="0" fontId="15" fillId="2" borderId="2" xfId="5" applyFont="1" applyFill="1" applyBorder="1" applyAlignment="1">
      <alignment horizontal="center" vertical="center" wrapText="1"/>
    </xf>
    <xf numFmtId="0" fontId="12" fillId="0" borderId="0" xfId="4" applyFont="1" applyAlignment="1">
      <alignment horizontal="left" vertical="top" wrapText="1"/>
    </xf>
    <xf numFmtId="0" fontId="21" fillId="0" borderId="15" xfId="1" applyFont="1" applyBorder="1" applyAlignment="1">
      <alignment horizontal="justify" vertical="center"/>
    </xf>
    <xf numFmtId="0" fontId="21" fillId="0" borderId="0" xfId="1" applyFont="1" applyAlignment="1">
      <alignment horizontal="justify" vertical="center"/>
    </xf>
    <xf numFmtId="0" fontId="21" fillId="0" borderId="16" xfId="1" applyFont="1" applyBorder="1" applyAlignment="1">
      <alignment horizontal="justify" vertical="center"/>
    </xf>
    <xf numFmtId="0" fontId="22" fillId="0" borderId="17" xfId="1" applyFont="1" applyBorder="1" applyAlignment="1">
      <alignment horizontal="justify" vertical="center"/>
    </xf>
    <xf numFmtId="0" fontId="22" fillId="0" borderId="18" xfId="1" applyFont="1" applyBorder="1" applyAlignment="1">
      <alignment horizontal="justify" vertical="center"/>
    </xf>
    <xf numFmtId="0" fontId="22" fillId="0" borderId="19" xfId="1" applyFont="1" applyBorder="1" applyAlignment="1">
      <alignment horizontal="justify" vertical="center"/>
    </xf>
    <xf numFmtId="0" fontId="21" fillId="0" borderId="14" xfId="5" applyFont="1" applyBorder="1" applyAlignment="1">
      <alignment horizontal="justify" vertical="center"/>
    </xf>
    <xf numFmtId="0" fontId="21" fillId="0" borderId="16" xfId="5" applyFont="1" applyBorder="1" applyAlignment="1">
      <alignment horizontal="justify" vertical="center"/>
    </xf>
    <xf numFmtId="0" fontId="19" fillId="0" borderId="15" xfId="5" applyFont="1" applyBorder="1" applyAlignment="1">
      <alignment horizontal="justify" vertical="center"/>
    </xf>
    <xf numFmtId="0" fontId="19" fillId="0" borderId="0" xfId="5" applyFont="1" applyAlignment="1">
      <alignment horizontal="justify" vertical="center"/>
    </xf>
    <xf numFmtId="0" fontId="19" fillId="0" borderId="16" xfId="5" applyFont="1" applyBorder="1" applyAlignment="1">
      <alignment horizontal="justify" vertical="center"/>
    </xf>
    <xf numFmtId="0" fontId="12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1" applyFont="1"/>
    <xf numFmtId="0" fontId="21" fillId="0" borderId="17" xfId="1" applyFont="1" applyBorder="1" applyAlignment="1">
      <alignment horizontal="justify" vertical="center"/>
    </xf>
    <xf numFmtId="0" fontId="21" fillId="0" borderId="18" xfId="1" applyFont="1" applyBorder="1" applyAlignment="1">
      <alignment horizontal="justify" vertical="center"/>
    </xf>
    <xf numFmtId="0" fontId="21" fillId="0" borderId="19" xfId="1" applyFont="1" applyBorder="1" applyAlignment="1">
      <alignment horizontal="justify" vertical="center"/>
    </xf>
    <xf numFmtId="0" fontId="15" fillId="0" borderId="11" xfId="2" applyFont="1" applyBorder="1" applyAlignment="1">
      <alignment horizontal="left"/>
    </xf>
    <xf numFmtId="0" fontId="15" fillId="0" borderId="12" xfId="2" applyFont="1" applyBorder="1" applyAlignment="1">
      <alignment horizontal="left"/>
    </xf>
    <xf numFmtId="0" fontId="15" fillId="0" borderId="2" xfId="2" applyFont="1" applyBorder="1" applyAlignment="1">
      <alignment horizontal="left"/>
    </xf>
    <xf numFmtId="0" fontId="17" fillId="0" borderId="0" xfId="1" applyFont="1" applyAlignment="1">
      <alignment horizontal="justify" vertical="center" wrapText="1"/>
    </xf>
    <xf numFmtId="0" fontId="12" fillId="0" borderId="0" xfId="2" applyFont="1" applyAlignment="1">
      <alignment horizontal="left" vertical="top"/>
    </xf>
    <xf numFmtId="0" fontId="21" fillId="0" borderId="13" xfId="5" applyFont="1" applyBorder="1" applyAlignment="1">
      <alignment horizontal="left" vertical="center"/>
    </xf>
    <xf numFmtId="0" fontId="21" fillId="0" borderId="10" xfId="5" applyFont="1" applyBorder="1" applyAlignment="1">
      <alignment horizontal="left" vertical="center"/>
    </xf>
    <xf numFmtId="0" fontId="21" fillId="0" borderId="14" xfId="5" applyFont="1" applyBorder="1" applyAlignment="1">
      <alignment horizontal="left" vertical="center"/>
    </xf>
    <xf numFmtId="0" fontId="21" fillId="0" borderId="15" xfId="5" applyFont="1" applyBorder="1" applyAlignment="1">
      <alignment horizontal="left" vertical="center" wrapText="1"/>
    </xf>
    <xf numFmtId="0" fontId="21" fillId="0" borderId="0" xfId="5" applyFont="1" applyAlignment="1">
      <alignment horizontal="left" vertical="center" wrapText="1"/>
    </xf>
    <xf numFmtId="0" fontId="21" fillId="0" borderId="16" xfId="5" applyFont="1" applyBorder="1" applyAlignment="1">
      <alignment horizontal="left" vertical="center" wrapText="1"/>
    </xf>
    <xf numFmtId="4" fontId="33" fillId="0" borderId="11" xfId="3" applyNumberFormat="1" applyFont="1" applyFill="1" applyBorder="1" applyAlignment="1">
      <alignment horizontal="center" vertical="center" wrapText="1"/>
    </xf>
    <xf numFmtId="4" fontId="33" fillId="0" borderId="2" xfId="3" applyNumberFormat="1" applyFont="1" applyFill="1" applyBorder="1" applyAlignment="1">
      <alignment horizontal="center" vertical="center" wrapText="1"/>
    </xf>
    <xf numFmtId="0" fontId="33" fillId="0" borderId="8" xfId="1" applyFont="1" applyBorder="1" applyAlignment="1">
      <alignment horizontal="center" vertical="center"/>
    </xf>
    <xf numFmtId="0" fontId="33" fillId="0" borderId="9" xfId="1" applyFont="1" applyBorder="1" applyAlignment="1">
      <alignment horizontal="center" vertical="center"/>
    </xf>
    <xf numFmtId="0" fontId="33" fillId="0" borderId="22" xfId="1" applyFont="1" applyBorder="1" applyAlignment="1">
      <alignment horizontal="center" vertical="center"/>
    </xf>
    <xf numFmtId="4" fontId="33" fillId="0" borderId="8" xfId="3" applyNumberFormat="1" applyFont="1" applyFill="1" applyBorder="1" applyAlignment="1">
      <alignment horizontal="center" vertical="center" wrapText="1"/>
    </xf>
    <xf numFmtId="4" fontId="33" fillId="0" borderId="9" xfId="3" applyNumberFormat="1" applyFont="1" applyFill="1" applyBorder="1" applyAlignment="1">
      <alignment horizontal="center" vertical="center" wrapText="1"/>
    </xf>
    <xf numFmtId="0" fontId="21" fillId="0" borderId="15" xfId="1" applyFont="1" applyBorder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1" fillId="0" borderId="16" xfId="1" applyFont="1" applyBorder="1" applyAlignment="1">
      <alignment horizontal="left" vertical="center"/>
    </xf>
    <xf numFmtId="0" fontId="21" fillId="0" borderId="19" xfId="5" applyFont="1" applyBorder="1" applyAlignment="1">
      <alignment horizontal="justify" vertical="center"/>
    </xf>
    <xf numFmtId="0" fontId="12" fillId="0" borderId="18" xfId="2" applyFont="1" applyBorder="1" applyAlignment="1">
      <alignment horizontal="left" vertical="top" wrapText="1"/>
    </xf>
    <xf numFmtId="0" fontId="16" fillId="0" borderId="15" xfId="5" applyFont="1" applyBorder="1" applyAlignment="1">
      <alignment horizontal="justify" vertical="center"/>
    </xf>
    <xf numFmtId="0" fontId="16" fillId="0" borderId="0" xfId="5" applyFont="1" applyAlignment="1">
      <alignment horizontal="justify" vertical="center"/>
    </xf>
    <xf numFmtId="0" fontId="16" fillId="0" borderId="16" xfId="5" applyFont="1" applyBorder="1" applyAlignment="1">
      <alignment horizontal="justify" vertical="center"/>
    </xf>
    <xf numFmtId="0" fontId="16" fillId="2" borderId="11" xfId="6" applyFont="1" applyFill="1" applyBorder="1" applyAlignment="1">
      <alignment horizontal="left" vertical="center"/>
    </xf>
    <xf numFmtId="0" fontId="16" fillId="2" borderId="2" xfId="6" applyFont="1" applyFill="1" applyBorder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5" fillId="0" borderId="0" xfId="7" applyFont="1" applyAlignment="1">
      <alignment horizontal="left" vertical="top"/>
    </xf>
    <xf numFmtId="0" fontId="31" fillId="0" borderId="0" xfId="6" applyFont="1" applyAlignment="1">
      <alignment horizontal="center" vertical="center"/>
    </xf>
    <xf numFmtId="0" fontId="31" fillId="0" borderId="0" xfId="6" applyFont="1" applyAlignment="1">
      <alignment horizontal="center"/>
    </xf>
    <xf numFmtId="0" fontId="18" fillId="0" borderId="0" xfId="5" applyFont="1" applyAlignment="1">
      <alignment horizontal="left" vertical="top" wrapText="1"/>
    </xf>
    <xf numFmtId="0" fontId="15" fillId="0" borderId="0" xfId="6" applyFont="1" applyAlignment="1">
      <alignment horizontal="left" vertical="center" wrapText="1"/>
    </xf>
    <xf numFmtId="0" fontId="15" fillId="2" borderId="1" xfId="5" applyFont="1" applyFill="1" applyBorder="1" applyAlignment="1">
      <alignment horizontal="center" vertical="center" wrapText="1"/>
    </xf>
    <xf numFmtId="0" fontId="21" fillId="0" borderId="15" xfId="5" applyFont="1" applyBorder="1" applyAlignment="1">
      <alignment horizontal="left" vertical="top" wrapText="1"/>
    </xf>
    <xf numFmtId="0" fontId="17" fillId="0" borderId="0" xfId="5" applyFont="1" applyAlignment="1">
      <alignment horizontal="left" vertical="top" wrapText="1"/>
    </xf>
    <xf numFmtId="0" fontId="17" fillId="0" borderId="16" xfId="5" applyFont="1" applyBorder="1" applyAlignment="1">
      <alignment horizontal="left" vertical="top" wrapText="1"/>
    </xf>
    <xf numFmtId="0" fontId="18" fillId="0" borderId="0" xfId="5" applyFont="1" applyAlignment="1">
      <alignment horizontal="left" wrapText="1"/>
    </xf>
    <xf numFmtId="0" fontId="15" fillId="0" borderId="3" xfId="5" applyFont="1" applyBorder="1" applyAlignment="1">
      <alignment horizontal="center"/>
    </xf>
    <xf numFmtId="4" fontId="17" fillId="0" borderId="40" xfId="6" applyNumberFormat="1" applyFont="1" applyBorder="1" applyAlignment="1">
      <alignment horizontal="right" vertical="center"/>
    </xf>
  </cellXfs>
  <cellStyles count="35">
    <cellStyle name="=C:\WINNT\SYSTEM32\COMMAND.COM" xfId="10"/>
    <cellStyle name="Millares" xfId="34" builtinId="3"/>
    <cellStyle name="Millares 2 2" xfId="11"/>
    <cellStyle name="Millares 5" xfId="12"/>
    <cellStyle name="Millares 6 2" xfId="3"/>
    <cellStyle name="Millares 6 3" xfId="8"/>
    <cellStyle name="Moneda 2 2" xfId="13"/>
    <cellStyle name="Moneda 3" xfId="14"/>
    <cellStyle name="Normal" xfId="0" builtinId="0"/>
    <cellStyle name="Normal 10" xfId="15"/>
    <cellStyle name="Normal 10 2" xfId="16"/>
    <cellStyle name="Normal 11" xfId="17"/>
    <cellStyle name="Normal 11 2" xfId="1"/>
    <cellStyle name="Normal 11 3" xfId="6"/>
    <cellStyle name="Normal 13" xfId="18"/>
    <cellStyle name="Normal 13 2" xfId="19"/>
    <cellStyle name="Normal 15" xfId="4"/>
    <cellStyle name="Normal 2" xfId="20"/>
    <cellStyle name="Normal 2 13" xfId="21"/>
    <cellStyle name="Normal 2 2" xfId="5"/>
    <cellStyle name="Normal 2 5 2" xfId="2"/>
    <cellStyle name="Normal 2 5 3" xfId="7"/>
    <cellStyle name="Normal 3" xfId="22"/>
    <cellStyle name="Normal 3 2" xfId="23"/>
    <cellStyle name="Normal 4" xfId="24"/>
    <cellStyle name="Normal 4 2" xfId="9"/>
    <cellStyle name="Normal 5" xfId="25"/>
    <cellStyle name="Normal 6" xfId="26"/>
    <cellStyle name="Normal 6 3 2 2 3" xfId="27"/>
    <cellStyle name="Normal 6 7" xfId="28"/>
    <cellStyle name="Normal 7" xfId="29"/>
    <cellStyle name="Normal 7 2" xfId="30"/>
    <cellStyle name="Normal 7 4" xfId="31"/>
    <cellStyle name="Normal 8" xfId="33"/>
    <cellStyle name="Porcentaje" xfId="3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30</xdr:row>
      <xdr:rowOff>0</xdr:rowOff>
    </xdr:from>
    <xdr:to>
      <xdr:col>6</xdr:col>
      <xdr:colOff>971550</xdr:colOff>
      <xdr:row>38</xdr:row>
      <xdr:rowOff>121156</xdr:rowOff>
    </xdr:to>
    <xdr:grpSp>
      <xdr:nvGrpSpPr>
        <xdr:cNvPr id="9" name="Grupo 8">
          <a:extLst>
            <a:ext uri="{FF2B5EF4-FFF2-40B4-BE49-F238E27FC236}">
              <a16:creationId xmlns="" xmlns:a16="http://schemas.microsoft.com/office/drawing/2014/main" id="{EACE4322-0145-464B-A4F2-1D39190D43A8}"/>
            </a:ext>
          </a:extLst>
        </xdr:cNvPr>
        <xdr:cNvGrpSpPr/>
      </xdr:nvGrpSpPr>
      <xdr:grpSpPr>
        <a:xfrm>
          <a:off x="314325" y="5695950"/>
          <a:ext cx="9163050" cy="1568956"/>
          <a:chOff x="36155" y="11482018"/>
          <a:chExt cx="9083581" cy="10562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89D58757-67B0-45A5-AAA0-D805CBA57E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1" name="Text Box 9">
            <a:extLst>
              <a:ext uri="{FF2B5EF4-FFF2-40B4-BE49-F238E27FC236}">
                <a16:creationId xmlns="" xmlns:a16="http://schemas.microsoft.com/office/drawing/2014/main" id="{410259A7-E84F-4DDE-ABF9-2A36EC52E6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="" xmlns:a16="http://schemas.microsoft.com/office/drawing/2014/main" id="{F252853F-090D-41A0-AC65-C1AAD8BBBC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EBB1D21E-4B04-467B-82E8-B0CFE5D838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161925</xdr:rowOff>
    </xdr:from>
    <xdr:to>
      <xdr:col>5</xdr:col>
      <xdr:colOff>219075</xdr:colOff>
      <xdr:row>43</xdr:row>
      <xdr:rowOff>102106</xdr:rowOff>
    </xdr:to>
    <xdr:grpSp>
      <xdr:nvGrpSpPr>
        <xdr:cNvPr id="9" name="Grupo 8">
          <a:extLst>
            <a:ext uri="{FF2B5EF4-FFF2-40B4-BE49-F238E27FC236}">
              <a16:creationId xmlns="" xmlns:a16="http://schemas.microsoft.com/office/drawing/2014/main" id="{2F24E441-F5D4-4622-9669-14E54383AA43}"/>
            </a:ext>
          </a:extLst>
        </xdr:cNvPr>
        <xdr:cNvGrpSpPr/>
      </xdr:nvGrpSpPr>
      <xdr:grpSpPr>
        <a:xfrm>
          <a:off x="0" y="7439025"/>
          <a:ext cx="10020300" cy="1568956"/>
          <a:chOff x="36155" y="11482018"/>
          <a:chExt cx="9083581" cy="10562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B312DF03-59EE-413B-8579-B3FA75B3DE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1" name="Text Box 9">
            <a:extLst>
              <a:ext uri="{FF2B5EF4-FFF2-40B4-BE49-F238E27FC236}">
                <a16:creationId xmlns="" xmlns:a16="http://schemas.microsoft.com/office/drawing/2014/main" id="{2A164AE0-76AF-495E-8DD4-D0E75452E6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="" xmlns:a16="http://schemas.microsoft.com/office/drawing/2014/main" id="{5B099F82-B001-4B81-8B8C-641D870A8C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502C5A85-453E-494C-91C3-0F4DC01C0C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171450</xdr:rowOff>
    </xdr:from>
    <xdr:to>
      <xdr:col>5</xdr:col>
      <xdr:colOff>333375</xdr:colOff>
      <xdr:row>32</xdr:row>
      <xdr:rowOff>111631</xdr:rowOff>
    </xdr:to>
    <xdr:grpSp>
      <xdr:nvGrpSpPr>
        <xdr:cNvPr id="9" name="Grupo 8">
          <a:extLst>
            <a:ext uri="{FF2B5EF4-FFF2-40B4-BE49-F238E27FC236}">
              <a16:creationId xmlns="" xmlns:a16="http://schemas.microsoft.com/office/drawing/2014/main" id="{AEA9A5F7-023F-4434-9447-621F227DD906}"/>
            </a:ext>
          </a:extLst>
        </xdr:cNvPr>
        <xdr:cNvGrpSpPr/>
      </xdr:nvGrpSpPr>
      <xdr:grpSpPr>
        <a:xfrm>
          <a:off x="0" y="5572125"/>
          <a:ext cx="10020300" cy="1568956"/>
          <a:chOff x="36155" y="11482018"/>
          <a:chExt cx="9083581" cy="10562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A39A9A26-BC8E-4A78-95FC-74786F4430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1" name="Text Box 9">
            <a:extLst>
              <a:ext uri="{FF2B5EF4-FFF2-40B4-BE49-F238E27FC236}">
                <a16:creationId xmlns="" xmlns:a16="http://schemas.microsoft.com/office/drawing/2014/main" id="{543D0498-B782-48C7-8672-C22EE95CCB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="" xmlns:a16="http://schemas.microsoft.com/office/drawing/2014/main" id="{2FC84F47-C8E5-42BF-A80A-34E18F660F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6AB981C2-72A1-4EF3-9177-8E30BD3760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50222</xdr:colOff>
      <xdr:row>45</xdr:row>
      <xdr:rowOff>33770</xdr:rowOff>
    </xdr:from>
    <xdr:to>
      <xdr:col>4</xdr:col>
      <xdr:colOff>3222046</xdr:colOff>
      <xdr:row>52</xdr:row>
      <xdr:rowOff>154061</xdr:rowOff>
    </xdr:to>
    <xdr:grpSp>
      <xdr:nvGrpSpPr>
        <xdr:cNvPr id="9" name="Grupo 8">
          <a:extLst>
            <a:ext uri="{FF2B5EF4-FFF2-40B4-BE49-F238E27FC236}">
              <a16:creationId xmlns="" xmlns:a16="http://schemas.microsoft.com/office/drawing/2014/main" id="{F1710BF5-41BC-4E24-AD83-7E15816BBB69}"/>
            </a:ext>
          </a:extLst>
        </xdr:cNvPr>
        <xdr:cNvGrpSpPr/>
      </xdr:nvGrpSpPr>
      <xdr:grpSpPr>
        <a:xfrm>
          <a:off x="50222" y="9682595"/>
          <a:ext cx="11458574" cy="1387116"/>
          <a:chOff x="36155" y="11482018"/>
          <a:chExt cx="9083581" cy="10562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0A64B574-60A6-4906-A256-17046C3519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1" name="Text Box 9">
            <a:extLst>
              <a:ext uri="{FF2B5EF4-FFF2-40B4-BE49-F238E27FC236}">
                <a16:creationId xmlns="" xmlns:a16="http://schemas.microsoft.com/office/drawing/2014/main" id="{EA02FC63-94C0-4218-875F-D19B726F6E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="" xmlns:a16="http://schemas.microsoft.com/office/drawing/2014/main" id="{DB08C8D3-72EF-49C2-89D6-2C10B0CEC0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A636D560-1E51-4C5D-8966-F850FA2B7A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7</xdr:col>
      <xdr:colOff>542925</xdr:colOff>
      <xdr:row>38</xdr:row>
      <xdr:rowOff>44956</xdr:rowOff>
    </xdr:to>
    <xdr:grpSp>
      <xdr:nvGrpSpPr>
        <xdr:cNvPr id="9" name="Grupo 8">
          <a:extLst>
            <a:ext uri="{FF2B5EF4-FFF2-40B4-BE49-F238E27FC236}">
              <a16:creationId xmlns="" xmlns:a16="http://schemas.microsoft.com/office/drawing/2014/main" id="{14BA1233-EF9E-410A-BDAE-C31694A992F2}"/>
            </a:ext>
          </a:extLst>
        </xdr:cNvPr>
        <xdr:cNvGrpSpPr/>
      </xdr:nvGrpSpPr>
      <xdr:grpSpPr>
        <a:xfrm>
          <a:off x="0" y="7077075"/>
          <a:ext cx="10020300" cy="1568956"/>
          <a:chOff x="36155" y="11482018"/>
          <a:chExt cx="9083581" cy="10562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DE913A79-B308-4EC2-9C7A-2842D04EBE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1" name="Text Box 9">
            <a:extLst>
              <a:ext uri="{FF2B5EF4-FFF2-40B4-BE49-F238E27FC236}">
                <a16:creationId xmlns="" xmlns:a16="http://schemas.microsoft.com/office/drawing/2014/main" id="{05D8EBCF-FBF9-4AAF-8031-8AE3D1865D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="" xmlns:a16="http://schemas.microsoft.com/office/drawing/2014/main" id="{4C70D73D-F5A4-47AF-A116-5828A4B94C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905ED427-BD3F-48CC-AEA0-E0FBEC3F88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114300</xdr:colOff>
      <xdr:row>39</xdr:row>
      <xdr:rowOff>121156</xdr:rowOff>
    </xdr:to>
    <xdr:grpSp>
      <xdr:nvGrpSpPr>
        <xdr:cNvPr id="9" name="Grupo 8">
          <a:extLst>
            <a:ext uri="{FF2B5EF4-FFF2-40B4-BE49-F238E27FC236}">
              <a16:creationId xmlns="" xmlns:a16="http://schemas.microsoft.com/office/drawing/2014/main" id="{F792DF26-3BD1-4E0F-ACB9-06BE153DDACE}"/>
            </a:ext>
          </a:extLst>
        </xdr:cNvPr>
        <xdr:cNvGrpSpPr/>
      </xdr:nvGrpSpPr>
      <xdr:grpSpPr>
        <a:xfrm>
          <a:off x="0" y="7829550"/>
          <a:ext cx="10020300" cy="1568956"/>
          <a:chOff x="36155" y="11482018"/>
          <a:chExt cx="9083581" cy="10562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55ECB57B-A02A-4B20-9D7C-88561535AD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1" name="Text Box 9">
            <a:extLst>
              <a:ext uri="{FF2B5EF4-FFF2-40B4-BE49-F238E27FC236}">
                <a16:creationId xmlns="" xmlns:a16="http://schemas.microsoft.com/office/drawing/2014/main" id="{455A2F78-C3CD-4770-9794-0F80BA12C8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="" xmlns:a16="http://schemas.microsoft.com/office/drawing/2014/main" id="{6B6A9A72-EEAA-4027-AE18-C876618CD6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A8EAA94E-CC23-4296-86BC-356B80FCD6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3</xdr:col>
      <xdr:colOff>990600</xdr:colOff>
      <xdr:row>68</xdr:row>
      <xdr:rowOff>121156</xdr:rowOff>
    </xdr:to>
    <xdr:grpSp>
      <xdr:nvGrpSpPr>
        <xdr:cNvPr id="10" name="Grupo 9">
          <a:extLst>
            <a:ext uri="{FF2B5EF4-FFF2-40B4-BE49-F238E27FC236}">
              <a16:creationId xmlns="" xmlns:a16="http://schemas.microsoft.com/office/drawing/2014/main" id="{CC994759-B9F5-4630-B68D-30EE74344D12}"/>
            </a:ext>
          </a:extLst>
        </xdr:cNvPr>
        <xdr:cNvGrpSpPr/>
      </xdr:nvGrpSpPr>
      <xdr:grpSpPr>
        <a:xfrm>
          <a:off x="0" y="11620500"/>
          <a:ext cx="8839200" cy="1568956"/>
          <a:chOff x="36155" y="11482018"/>
          <a:chExt cx="9083581" cy="10562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7E4D3122-4917-42C3-96C9-27ECF71FE3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2" name="Text Box 9">
            <a:extLst>
              <a:ext uri="{FF2B5EF4-FFF2-40B4-BE49-F238E27FC236}">
                <a16:creationId xmlns="" xmlns:a16="http://schemas.microsoft.com/office/drawing/2014/main" id="{AD4EDCE7-DF5C-48D7-8201-864849E080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4DE78C02-9BE7-4079-910D-965630F442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1E7F4B2E-A49E-4CB2-9C2E-B0937C808B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5</xdr:col>
      <xdr:colOff>40217</xdr:colOff>
      <xdr:row>47</xdr:row>
      <xdr:rowOff>129623</xdr:rowOff>
    </xdr:to>
    <xdr:grpSp>
      <xdr:nvGrpSpPr>
        <xdr:cNvPr id="9" name="Grupo 8">
          <a:extLst>
            <a:ext uri="{FF2B5EF4-FFF2-40B4-BE49-F238E27FC236}">
              <a16:creationId xmlns="" xmlns:a16="http://schemas.microsoft.com/office/drawing/2014/main" id="{174A3209-4C3A-48D9-9E00-CF03012579A4}"/>
            </a:ext>
          </a:extLst>
        </xdr:cNvPr>
        <xdr:cNvGrpSpPr/>
      </xdr:nvGrpSpPr>
      <xdr:grpSpPr>
        <a:xfrm>
          <a:off x="0" y="8255000"/>
          <a:ext cx="10020300" cy="1568956"/>
          <a:chOff x="36155" y="11482018"/>
          <a:chExt cx="9083581" cy="10562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1B86A7A3-8EA7-4073-AFA7-1CBEA131AD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1" name="Text Box 9">
            <a:extLst>
              <a:ext uri="{FF2B5EF4-FFF2-40B4-BE49-F238E27FC236}">
                <a16:creationId xmlns="" xmlns:a16="http://schemas.microsoft.com/office/drawing/2014/main" id="{3689E944-D1E6-472A-AB5E-530575F972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="" xmlns:a16="http://schemas.microsoft.com/office/drawing/2014/main" id="{9FF911B1-F553-4B6F-B893-EAFF589140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7F667BF1-68AF-4A6E-A44A-E22E7A2CAC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31</xdr:row>
      <xdr:rowOff>9525</xdr:rowOff>
    </xdr:from>
    <xdr:to>
      <xdr:col>6</xdr:col>
      <xdr:colOff>342900</xdr:colOff>
      <xdr:row>39</xdr:row>
      <xdr:rowOff>130681</xdr:rowOff>
    </xdr:to>
    <xdr:grpSp>
      <xdr:nvGrpSpPr>
        <xdr:cNvPr id="9" name="Grupo 8">
          <a:extLst>
            <a:ext uri="{FF2B5EF4-FFF2-40B4-BE49-F238E27FC236}">
              <a16:creationId xmlns="" xmlns:a16="http://schemas.microsoft.com/office/drawing/2014/main" id="{FDC0EFFE-6870-4357-A13F-432FA96EB065}"/>
            </a:ext>
          </a:extLst>
        </xdr:cNvPr>
        <xdr:cNvGrpSpPr/>
      </xdr:nvGrpSpPr>
      <xdr:grpSpPr>
        <a:xfrm>
          <a:off x="76200" y="6877050"/>
          <a:ext cx="9544050" cy="1568956"/>
          <a:chOff x="36155" y="11482018"/>
          <a:chExt cx="9083581" cy="10562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0BEDB36A-455B-4E81-817A-41F4503E88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1" name="Text Box 9">
            <a:extLst>
              <a:ext uri="{FF2B5EF4-FFF2-40B4-BE49-F238E27FC236}">
                <a16:creationId xmlns="" xmlns:a16="http://schemas.microsoft.com/office/drawing/2014/main" id="{891A3AAA-C65A-4438-9986-EA10330B2D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="" xmlns:a16="http://schemas.microsoft.com/office/drawing/2014/main" id="{00D2EAD1-FB66-43A5-B161-6292469FD0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8903A7B5-6A54-4450-B0EF-4EA3D85FE0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876300</xdr:colOff>
      <xdr:row>36</xdr:row>
      <xdr:rowOff>121156</xdr:rowOff>
    </xdr:to>
    <xdr:grpSp>
      <xdr:nvGrpSpPr>
        <xdr:cNvPr id="10" name="Grupo 9">
          <a:extLst>
            <a:ext uri="{FF2B5EF4-FFF2-40B4-BE49-F238E27FC236}">
              <a16:creationId xmlns="" xmlns:a16="http://schemas.microsoft.com/office/drawing/2014/main" id="{9BF693C9-10BF-444D-B5BC-5635CA3FD14E}"/>
            </a:ext>
          </a:extLst>
        </xdr:cNvPr>
        <xdr:cNvGrpSpPr/>
      </xdr:nvGrpSpPr>
      <xdr:grpSpPr>
        <a:xfrm>
          <a:off x="0" y="5267325"/>
          <a:ext cx="9544050" cy="1568956"/>
          <a:chOff x="36155" y="11482018"/>
          <a:chExt cx="9083581" cy="10562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FC8EAB7D-E55B-4769-9278-2D6F37B7AF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2" name="Text Box 9">
            <a:extLst>
              <a:ext uri="{FF2B5EF4-FFF2-40B4-BE49-F238E27FC236}">
                <a16:creationId xmlns="" xmlns:a16="http://schemas.microsoft.com/office/drawing/2014/main" id="{2BB9E537-02C3-4C7A-AE70-35004958EE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62890714-6CD4-4805-A3E6-3B670A5B55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A60B962C-BDE1-409A-9049-2ABF1C54C7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4</xdr:col>
      <xdr:colOff>1466850</xdr:colOff>
      <xdr:row>37</xdr:row>
      <xdr:rowOff>121156</xdr:rowOff>
    </xdr:to>
    <xdr:grpSp>
      <xdr:nvGrpSpPr>
        <xdr:cNvPr id="10" name="Grupo 9">
          <a:extLst>
            <a:ext uri="{FF2B5EF4-FFF2-40B4-BE49-F238E27FC236}">
              <a16:creationId xmlns="" xmlns:a16="http://schemas.microsoft.com/office/drawing/2014/main" id="{779209A1-0548-4440-BD36-66736B3A6774}"/>
            </a:ext>
          </a:extLst>
        </xdr:cNvPr>
        <xdr:cNvGrpSpPr/>
      </xdr:nvGrpSpPr>
      <xdr:grpSpPr>
        <a:xfrm>
          <a:off x="0" y="5419725"/>
          <a:ext cx="10020300" cy="1568956"/>
          <a:chOff x="36155" y="11482018"/>
          <a:chExt cx="9083581" cy="10562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7A38DF60-A37C-46F5-A1A5-A88DA3AA01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2" name="Text Box 9">
            <a:extLst>
              <a:ext uri="{FF2B5EF4-FFF2-40B4-BE49-F238E27FC236}">
                <a16:creationId xmlns="" xmlns:a16="http://schemas.microsoft.com/office/drawing/2014/main" id="{0E350CE6-2860-4DE3-B755-5DC954BE08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38D0C008-AE3A-4D44-97EF-D2A1CE4863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EC0F3E78-C516-41C2-B129-4E8725A121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6</xdr:col>
      <xdr:colOff>514349</xdr:colOff>
      <xdr:row>54</xdr:row>
      <xdr:rowOff>121156</xdr:rowOff>
    </xdr:to>
    <xdr:grpSp>
      <xdr:nvGrpSpPr>
        <xdr:cNvPr id="9" name="Grupo 8">
          <a:extLst>
            <a:ext uri="{FF2B5EF4-FFF2-40B4-BE49-F238E27FC236}">
              <a16:creationId xmlns="" xmlns:a16="http://schemas.microsoft.com/office/drawing/2014/main" id="{0B95F820-4559-4517-BBFA-0739F61C11BB}"/>
            </a:ext>
          </a:extLst>
        </xdr:cNvPr>
        <xdr:cNvGrpSpPr/>
      </xdr:nvGrpSpPr>
      <xdr:grpSpPr>
        <a:xfrm>
          <a:off x="0" y="9229725"/>
          <a:ext cx="10277474" cy="1568956"/>
          <a:chOff x="36155" y="11482018"/>
          <a:chExt cx="9083581" cy="1056288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4F38F3AC-61ED-4934-BDD0-11850091D8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1" name="Text Box 9">
            <a:extLst>
              <a:ext uri="{FF2B5EF4-FFF2-40B4-BE49-F238E27FC236}">
                <a16:creationId xmlns="" xmlns:a16="http://schemas.microsoft.com/office/drawing/2014/main" id="{2570FF54-D550-49A3-BAED-346AFAD908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="" xmlns:a16="http://schemas.microsoft.com/office/drawing/2014/main" id="{F51636E1-A290-4F56-881F-A9B7B23E59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04867E4A-9203-473D-AFDA-4B23EC1EFF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85725</xdr:rowOff>
    </xdr:from>
    <xdr:to>
      <xdr:col>3</xdr:col>
      <xdr:colOff>1924050</xdr:colOff>
      <xdr:row>40</xdr:row>
      <xdr:rowOff>25906</xdr:rowOff>
    </xdr:to>
    <xdr:grpSp>
      <xdr:nvGrpSpPr>
        <xdr:cNvPr id="10" name="Grupo 9">
          <a:extLst>
            <a:ext uri="{FF2B5EF4-FFF2-40B4-BE49-F238E27FC236}">
              <a16:creationId xmlns="" xmlns:a16="http://schemas.microsoft.com/office/drawing/2014/main" id="{7A31B57F-8064-4816-B212-4D83764072DB}"/>
            </a:ext>
          </a:extLst>
        </xdr:cNvPr>
        <xdr:cNvGrpSpPr/>
      </xdr:nvGrpSpPr>
      <xdr:grpSpPr>
        <a:xfrm>
          <a:off x="0" y="6896100"/>
          <a:ext cx="10020300" cy="1568956"/>
          <a:chOff x="36155" y="11482018"/>
          <a:chExt cx="9083581" cy="10562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D47F6FAD-15B6-416C-B1DE-FB0C551294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2" name="Text Box 9">
            <a:extLst>
              <a:ext uri="{FF2B5EF4-FFF2-40B4-BE49-F238E27FC236}">
                <a16:creationId xmlns="" xmlns:a16="http://schemas.microsoft.com/office/drawing/2014/main" id="{B7D70BBB-4D32-486B-BD18-A7E405470B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8AD2CDCC-88F0-4F04-B715-4EFF070AC9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3C3ED632-2AAE-41B1-BC95-470A33D6EF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133350</xdr:rowOff>
    </xdr:from>
    <xdr:to>
      <xdr:col>4</xdr:col>
      <xdr:colOff>28575</xdr:colOff>
      <xdr:row>37</xdr:row>
      <xdr:rowOff>73531</xdr:rowOff>
    </xdr:to>
    <xdr:grpSp>
      <xdr:nvGrpSpPr>
        <xdr:cNvPr id="10" name="Grupo 9">
          <a:extLst>
            <a:ext uri="{FF2B5EF4-FFF2-40B4-BE49-F238E27FC236}">
              <a16:creationId xmlns="" xmlns:a16="http://schemas.microsoft.com/office/drawing/2014/main" id="{17483B1C-F1FB-40BC-8FD7-B73D42B2301D}"/>
            </a:ext>
          </a:extLst>
        </xdr:cNvPr>
        <xdr:cNvGrpSpPr/>
      </xdr:nvGrpSpPr>
      <xdr:grpSpPr>
        <a:xfrm>
          <a:off x="0" y="5934075"/>
          <a:ext cx="10020300" cy="1568956"/>
          <a:chOff x="36155" y="11482018"/>
          <a:chExt cx="9083581" cy="10562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26B3DEB5-2F8C-42B6-AE6D-CEB7B31E7D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2" name="Text Box 9">
            <a:extLst>
              <a:ext uri="{FF2B5EF4-FFF2-40B4-BE49-F238E27FC236}">
                <a16:creationId xmlns="" xmlns:a16="http://schemas.microsoft.com/office/drawing/2014/main" id="{1AC2DAF9-5E4E-45FB-A0BE-7C71D73DC9E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AE66EC2B-4C2E-463C-9A59-C1FD65FBC6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BFAA8DC9-E0D5-42A1-9565-DF67CB5400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914400</xdr:colOff>
      <xdr:row>36</xdr:row>
      <xdr:rowOff>121156</xdr:rowOff>
    </xdr:to>
    <xdr:grpSp>
      <xdr:nvGrpSpPr>
        <xdr:cNvPr id="10" name="Grupo 9">
          <a:extLst>
            <a:ext uri="{FF2B5EF4-FFF2-40B4-BE49-F238E27FC236}">
              <a16:creationId xmlns="" xmlns:a16="http://schemas.microsoft.com/office/drawing/2014/main" id="{7B5E299D-FB0B-41EF-9376-B07D4BA55AEF}"/>
            </a:ext>
          </a:extLst>
        </xdr:cNvPr>
        <xdr:cNvGrpSpPr/>
      </xdr:nvGrpSpPr>
      <xdr:grpSpPr>
        <a:xfrm>
          <a:off x="0" y="5391150"/>
          <a:ext cx="10020300" cy="1568956"/>
          <a:chOff x="36155" y="11482018"/>
          <a:chExt cx="9083581" cy="10562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2FACBE26-4CF2-496B-B892-580D4B1875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2" name="Text Box 9">
            <a:extLst>
              <a:ext uri="{FF2B5EF4-FFF2-40B4-BE49-F238E27FC236}">
                <a16:creationId xmlns="" xmlns:a16="http://schemas.microsoft.com/office/drawing/2014/main" id="{4F41970F-341C-4D46-8FA1-054AB4F26A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7C38C17E-9A8D-428C-AFDB-1F62A98EA5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9A234935-4714-49D2-9BC0-A79F841E6F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6</xdr:col>
      <xdr:colOff>47625</xdr:colOff>
      <xdr:row>34</xdr:row>
      <xdr:rowOff>121156</xdr:rowOff>
    </xdr:to>
    <xdr:grpSp>
      <xdr:nvGrpSpPr>
        <xdr:cNvPr id="10" name="Grupo 9">
          <a:extLst>
            <a:ext uri="{FF2B5EF4-FFF2-40B4-BE49-F238E27FC236}">
              <a16:creationId xmlns="" xmlns:a16="http://schemas.microsoft.com/office/drawing/2014/main" id="{07B57FDD-8D07-4472-B7FA-4ED8F83AB156}"/>
            </a:ext>
          </a:extLst>
        </xdr:cNvPr>
        <xdr:cNvGrpSpPr/>
      </xdr:nvGrpSpPr>
      <xdr:grpSpPr>
        <a:xfrm>
          <a:off x="0" y="5105400"/>
          <a:ext cx="10020300" cy="1568956"/>
          <a:chOff x="36155" y="11482018"/>
          <a:chExt cx="9083581" cy="1056288"/>
        </a:xfrm>
      </xdr:grpSpPr>
      <xdr:sp macro="" textlink="">
        <xdr:nvSpPr>
          <xdr:cNvPr id="11" name="Text Box 6">
            <a:extLst>
              <a:ext uri="{FF2B5EF4-FFF2-40B4-BE49-F238E27FC236}">
                <a16:creationId xmlns="" xmlns:a16="http://schemas.microsoft.com/office/drawing/2014/main" id="{632F6B4D-1933-43C3-B154-D9A5E55AF4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2" name="Text Box 9">
            <a:extLst>
              <a:ext uri="{FF2B5EF4-FFF2-40B4-BE49-F238E27FC236}">
                <a16:creationId xmlns="" xmlns:a16="http://schemas.microsoft.com/office/drawing/2014/main" id="{2982E3E5-441A-457C-986D-8CA3B7EE2A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ED173EE1-4462-414D-89B8-5FADE6A00B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57EC0571-72C3-42A4-8044-39F2846D0B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pios%20%202005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Normal="100" workbookViewId="0">
      <selection activeCell="E11" sqref="E11"/>
    </sheetView>
  </sheetViews>
  <sheetFormatPr baseColWidth="10" defaultRowHeight="14.25"/>
  <cols>
    <col min="1" max="1" width="11.42578125" style="6"/>
    <col min="2" max="2" width="47.140625" style="6" customWidth="1"/>
    <col min="3" max="3" width="17.28515625" style="6" customWidth="1"/>
    <col min="4" max="4" width="16.28515625" style="6" customWidth="1"/>
    <col min="5" max="7" width="17.7109375" style="6" customWidth="1"/>
    <col min="8" max="16384" width="11.42578125" style="6"/>
  </cols>
  <sheetData>
    <row r="1" spans="1:7" ht="15">
      <c r="A1" s="3"/>
      <c r="B1" s="3"/>
      <c r="C1" s="3"/>
      <c r="D1" s="3"/>
      <c r="E1" s="4"/>
      <c r="F1" s="4"/>
      <c r="G1" s="5" t="s">
        <v>503</v>
      </c>
    </row>
    <row r="2" spans="1:7" ht="15">
      <c r="A2" s="273" t="s">
        <v>450</v>
      </c>
      <c r="B2" s="273"/>
      <c r="C2" s="273"/>
      <c r="D2" s="273"/>
      <c r="E2" s="273"/>
      <c r="F2" s="273"/>
      <c r="G2" s="273"/>
    </row>
    <row r="3" spans="1:7" ht="15.75" customHeight="1">
      <c r="A3" s="273" t="s">
        <v>0</v>
      </c>
      <c r="B3" s="273"/>
      <c r="C3" s="273"/>
      <c r="D3" s="273"/>
      <c r="E3" s="273"/>
      <c r="F3" s="273"/>
      <c r="G3" s="273"/>
    </row>
    <row r="4" spans="1:7" ht="15">
      <c r="A4" s="273" t="s">
        <v>1</v>
      </c>
      <c r="B4" s="273"/>
      <c r="C4" s="273"/>
      <c r="D4" s="273"/>
      <c r="E4" s="273"/>
      <c r="F4" s="273"/>
      <c r="G4" s="273"/>
    </row>
    <row r="5" spans="1:7" ht="15">
      <c r="A5" s="273" t="s">
        <v>506</v>
      </c>
      <c r="B5" s="273"/>
      <c r="C5" s="273"/>
      <c r="D5" s="273"/>
      <c r="E5" s="273"/>
      <c r="F5" s="273"/>
      <c r="G5" s="273"/>
    </row>
    <row r="6" spans="1:7" ht="15">
      <c r="A6" s="279" t="s">
        <v>2</v>
      </c>
      <c r="B6" s="279"/>
      <c r="C6" s="279"/>
      <c r="D6" s="279"/>
      <c r="E6" s="279"/>
      <c r="F6" s="279"/>
      <c r="G6" s="279"/>
    </row>
    <row r="7" spans="1:7" ht="15">
      <c r="A7" s="279" t="s">
        <v>3</v>
      </c>
      <c r="B7" s="279"/>
      <c r="C7" s="279"/>
      <c r="D7" s="279"/>
      <c r="E7" s="279"/>
      <c r="F7" s="279"/>
      <c r="G7" s="279"/>
    </row>
    <row r="8" spans="1:7" ht="15">
      <c r="A8" s="280" t="s">
        <v>4</v>
      </c>
      <c r="B8" s="280"/>
      <c r="C8" s="280"/>
      <c r="D8" s="280"/>
      <c r="E8" s="9"/>
    </row>
    <row r="9" spans="1:7" ht="24" customHeight="1">
      <c r="A9" s="10" t="s">
        <v>5</v>
      </c>
      <c r="B9" s="11" t="s">
        <v>6</v>
      </c>
      <c r="C9" s="12" t="s">
        <v>7</v>
      </c>
      <c r="D9" s="12" t="s">
        <v>499</v>
      </c>
      <c r="E9" s="13"/>
      <c r="F9" s="3"/>
      <c r="G9" s="3"/>
    </row>
    <row r="10" spans="1:7">
      <c r="A10" s="14" t="s">
        <v>140</v>
      </c>
      <c r="B10" s="15" t="s">
        <v>144</v>
      </c>
      <c r="C10" s="16"/>
      <c r="D10" s="17">
        <v>660626</v>
      </c>
      <c r="E10" s="13"/>
      <c r="F10" s="3"/>
      <c r="G10" s="3"/>
    </row>
    <row r="11" spans="1:7">
      <c r="A11" s="14" t="s">
        <v>141</v>
      </c>
      <c r="B11" s="18" t="s">
        <v>145</v>
      </c>
      <c r="C11" s="16"/>
      <c r="D11" s="17">
        <v>11389248.189999999</v>
      </c>
      <c r="E11" s="13"/>
      <c r="F11" s="3"/>
      <c r="G11" s="3"/>
    </row>
    <row r="12" spans="1:7">
      <c r="A12" s="14" t="s">
        <v>142</v>
      </c>
      <c r="B12" s="18" t="s">
        <v>146</v>
      </c>
      <c r="C12" s="16"/>
      <c r="D12" s="17">
        <v>0</v>
      </c>
      <c r="E12" s="13"/>
      <c r="F12" s="19"/>
      <c r="G12" s="3"/>
    </row>
    <row r="13" spans="1:7">
      <c r="A13" s="14" t="s">
        <v>143</v>
      </c>
      <c r="B13" s="18" t="s">
        <v>147</v>
      </c>
      <c r="C13" s="16"/>
      <c r="D13" s="17">
        <v>0</v>
      </c>
      <c r="E13" s="13"/>
      <c r="F13" s="19"/>
      <c r="G13" s="3"/>
    </row>
    <row r="14" spans="1:7">
      <c r="A14" s="14"/>
      <c r="B14" s="20" t="s">
        <v>9</v>
      </c>
      <c r="C14" s="21"/>
      <c r="D14" s="22">
        <f>SUM(D10:D13)</f>
        <v>12049874.189999999</v>
      </c>
      <c r="E14" s="13"/>
      <c r="F14" s="19"/>
      <c r="G14" s="3"/>
    </row>
    <row r="15" spans="1:7">
      <c r="A15" s="3"/>
      <c r="B15" s="23"/>
      <c r="C15" s="13"/>
      <c r="D15" s="24"/>
      <c r="E15" s="13"/>
      <c r="F15" s="19"/>
      <c r="G15" s="3"/>
    </row>
    <row r="16" spans="1:7">
      <c r="A16" s="281" t="s">
        <v>10</v>
      </c>
      <c r="B16" s="281"/>
      <c r="C16" s="281"/>
      <c r="D16" s="281"/>
      <c r="E16" s="281"/>
      <c r="F16" s="26"/>
      <c r="G16" s="26"/>
    </row>
    <row r="17" spans="1:12" ht="18.75" customHeight="1">
      <c r="A17" s="274" t="s">
        <v>5</v>
      </c>
      <c r="B17" s="274" t="s">
        <v>6</v>
      </c>
      <c r="C17" s="276" t="s">
        <v>7</v>
      </c>
      <c r="D17" s="276" t="s">
        <v>499</v>
      </c>
      <c r="E17" s="278" t="s">
        <v>11</v>
      </c>
      <c r="F17" s="278"/>
      <c r="G17" s="278"/>
    </row>
    <row r="18" spans="1:12">
      <c r="A18" s="275"/>
      <c r="B18" s="275"/>
      <c r="C18" s="277"/>
      <c r="D18" s="277"/>
      <c r="E18" s="27" t="s">
        <v>12</v>
      </c>
      <c r="F18" s="27" t="s">
        <v>13</v>
      </c>
      <c r="G18" s="27" t="s">
        <v>14</v>
      </c>
    </row>
    <row r="19" spans="1:12">
      <c r="A19" s="14" t="s">
        <v>148</v>
      </c>
      <c r="B19" s="28" t="s">
        <v>149</v>
      </c>
      <c r="C19" s="29"/>
      <c r="D19" s="29">
        <v>0</v>
      </c>
      <c r="E19" s="29">
        <v>0</v>
      </c>
      <c r="F19" s="29">
        <v>0</v>
      </c>
      <c r="G19" s="29">
        <v>0</v>
      </c>
    </row>
    <row r="20" spans="1:12" ht="14.25" customHeight="1">
      <c r="A20" s="14" t="s">
        <v>150</v>
      </c>
      <c r="B20" s="28" t="s">
        <v>151</v>
      </c>
      <c r="C20" s="29"/>
      <c r="D20" s="29">
        <v>0</v>
      </c>
      <c r="E20" s="29">
        <v>0</v>
      </c>
      <c r="F20" s="29">
        <v>0</v>
      </c>
      <c r="G20" s="29">
        <v>0</v>
      </c>
    </row>
    <row r="21" spans="1:12">
      <c r="A21" s="14" t="s">
        <v>152</v>
      </c>
      <c r="B21" s="30" t="s">
        <v>153</v>
      </c>
      <c r="C21" s="29"/>
      <c r="D21" s="29">
        <v>0</v>
      </c>
      <c r="E21" s="29">
        <v>0</v>
      </c>
      <c r="F21" s="29">
        <v>0</v>
      </c>
      <c r="G21" s="29">
        <v>0</v>
      </c>
    </row>
    <row r="22" spans="1:12">
      <c r="A22" s="14"/>
      <c r="B22" s="31" t="s">
        <v>9</v>
      </c>
      <c r="C22" s="32"/>
      <c r="D22" s="32">
        <f>+D21</f>
        <v>0</v>
      </c>
      <c r="E22" s="29"/>
      <c r="F22" s="14"/>
      <c r="G22" s="14"/>
    </row>
    <row r="23" spans="1:12">
      <c r="A23" s="33"/>
      <c r="B23" s="33"/>
      <c r="C23" s="33"/>
      <c r="D23" s="33"/>
      <c r="E23" s="33"/>
      <c r="F23" s="33"/>
      <c r="G23" s="33"/>
      <c r="H23" s="13"/>
      <c r="I23" s="13"/>
      <c r="J23" s="13"/>
      <c r="K23" s="3"/>
      <c r="L23" s="3"/>
    </row>
    <row r="24" spans="1:12">
      <c r="A24" s="34"/>
      <c r="B24" s="34"/>
      <c r="C24" s="34"/>
      <c r="D24" s="34"/>
      <c r="E24" s="34"/>
      <c r="F24" s="34"/>
      <c r="G24" s="34"/>
      <c r="H24" s="13"/>
      <c r="I24" s="13"/>
      <c r="J24" s="13"/>
      <c r="K24" s="3"/>
      <c r="L24" s="3"/>
    </row>
    <row r="25" spans="1:12">
      <c r="A25" s="34"/>
      <c r="B25" s="34"/>
      <c r="C25" s="34"/>
      <c r="D25" s="34"/>
      <c r="E25" s="34"/>
      <c r="F25" s="34"/>
      <c r="G25" s="34"/>
      <c r="H25" s="13"/>
      <c r="I25" s="13"/>
      <c r="J25" s="13"/>
      <c r="K25" s="3"/>
      <c r="L25" s="3"/>
    </row>
    <row r="26" spans="1:12">
      <c r="A26" s="34"/>
      <c r="B26" s="34"/>
      <c r="C26" s="34"/>
      <c r="D26" s="34"/>
      <c r="E26" s="34"/>
      <c r="F26" s="34"/>
      <c r="G26" s="34"/>
      <c r="H26" s="13"/>
      <c r="I26" s="13"/>
      <c r="J26" s="13"/>
      <c r="K26" s="3"/>
      <c r="L26" s="3"/>
    </row>
    <row r="27" spans="1:12">
      <c r="A27" s="34"/>
      <c r="B27" s="34"/>
      <c r="C27" s="34"/>
      <c r="D27" s="34"/>
      <c r="E27" s="34"/>
      <c r="F27" s="34"/>
      <c r="G27" s="34"/>
      <c r="H27" s="13"/>
      <c r="I27" s="13"/>
      <c r="J27" s="13"/>
      <c r="K27" s="3"/>
      <c r="L27" s="3"/>
    </row>
    <row r="28" spans="1:12">
      <c r="A28" s="34"/>
      <c r="B28" s="34"/>
      <c r="C28" s="34"/>
      <c r="D28" s="34"/>
      <c r="E28" s="34"/>
      <c r="F28" s="34"/>
      <c r="G28" s="34"/>
      <c r="H28" s="13"/>
      <c r="I28" s="13"/>
      <c r="J28" s="13"/>
      <c r="K28" s="3"/>
      <c r="L28" s="3"/>
    </row>
    <row r="29" spans="1:12">
      <c r="A29" s="35"/>
      <c r="B29" s="35"/>
      <c r="C29" s="35"/>
      <c r="D29" s="35"/>
      <c r="E29" s="35"/>
      <c r="F29" s="35"/>
      <c r="G29" s="35"/>
      <c r="H29" s="13"/>
      <c r="I29" s="13"/>
      <c r="J29" s="13"/>
      <c r="K29" s="3"/>
      <c r="L29" s="3"/>
    </row>
    <row r="30" spans="1:12">
      <c r="A30" s="35"/>
      <c r="B30" s="35"/>
      <c r="C30" s="35"/>
      <c r="D30" s="35"/>
      <c r="E30" s="35"/>
      <c r="F30" s="35"/>
      <c r="G30" s="35"/>
      <c r="H30" s="13"/>
      <c r="I30" s="13"/>
      <c r="J30" s="13"/>
      <c r="K30" s="3"/>
      <c r="L30" s="3"/>
    </row>
    <row r="31" spans="1:12">
      <c r="A31" s="3"/>
      <c r="B31" s="23"/>
      <c r="C31" s="13"/>
      <c r="D31" s="13"/>
      <c r="E31" s="13"/>
      <c r="F31" s="3"/>
      <c r="G31" s="3"/>
    </row>
    <row r="32" spans="1:12">
      <c r="A32" s="3"/>
      <c r="B32" s="23"/>
      <c r="C32" s="13"/>
      <c r="D32" s="13"/>
      <c r="E32" s="13"/>
      <c r="F32" s="3"/>
      <c r="G32" s="3"/>
    </row>
    <row r="33" spans="1:7">
      <c r="A33" s="3"/>
      <c r="B33" s="23"/>
      <c r="C33" s="13"/>
      <c r="D33" s="13"/>
      <c r="E33" s="13"/>
      <c r="F33" s="3"/>
      <c r="G33" s="3"/>
    </row>
    <row r="34" spans="1:7">
      <c r="A34" s="3"/>
      <c r="B34" s="23"/>
      <c r="C34" s="13"/>
      <c r="D34" s="13"/>
      <c r="E34" s="13"/>
      <c r="F34" s="3"/>
      <c r="G34" s="3"/>
    </row>
    <row r="35" spans="1:7">
      <c r="A35" s="3"/>
      <c r="B35" s="23"/>
      <c r="C35" s="13"/>
      <c r="D35" s="13"/>
      <c r="E35" s="13"/>
      <c r="F35" s="3"/>
      <c r="G35" s="3"/>
    </row>
    <row r="36" spans="1:7">
      <c r="A36" s="3"/>
      <c r="B36" s="23"/>
      <c r="C36" s="13"/>
      <c r="D36" s="13"/>
      <c r="E36" s="13"/>
      <c r="F36" s="3"/>
      <c r="G36" s="3"/>
    </row>
    <row r="37" spans="1:7">
      <c r="A37" s="3"/>
      <c r="B37" s="23"/>
      <c r="C37" s="13"/>
      <c r="D37" s="13"/>
      <c r="E37" s="13"/>
      <c r="F37" s="3"/>
      <c r="G37" s="3"/>
    </row>
    <row r="38" spans="1:7">
      <c r="A38" s="3"/>
      <c r="B38" s="23"/>
      <c r="C38" s="13"/>
      <c r="D38" s="13"/>
      <c r="E38" s="13"/>
      <c r="F38" s="3"/>
      <c r="G38" s="3"/>
    </row>
    <row r="39" spans="1:7">
      <c r="A39" s="3"/>
      <c r="B39" s="23"/>
      <c r="C39" s="13"/>
      <c r="D39" s="13"/>
      <c r="E39" s="13"/>
      <c r="F39" s="3"/>
      <c r="G39" s="3"/>
    </row>
    <row r="40" spans="1:7">
      <c r="A40" s="3"/>
      <c r="B40" s="23"/>
      <c r="C40" s="13"/>
      <c r="D40" s="13"/>
      <c r="E40" s="13"/>
      <c r="F40" s="3"/>
      <c r="G40" s="3"/>
    </row>
    <row r="41" spans="1:7">
      <c r="A41" s="3"/>
      <c r="B41" s="23"/>
      <c r="C41" s="13"/>
      <c r="D41" s="13"/>
      <c r="E41" s="13"/>
      <c r="F41" s="3"/>
      <c r="G41" s="3"/>
    </row>
    <row r="42" spans="1:7">
      <c r="A42" s="36"/>
      <c r="B42" s="36"/>
      <c r="C42" s="37"/>
      <c r="D42" s="36"/>
      <c r="E42" s="37"/>
      <c r="F42" s="36"/>
      <c r="G42" s="36"/>
    </row>
    <row r="43" spans="1:7" ht="15" customHeight="1">
      <c r="A43" s="270" t="s">
        <v>15</v>
      </c>
      <c r="B43" s="271"/>
      <c r="C43" s="271"/>
      <c r="D43" s="271"/>
      <c r="E43" s="271"/>
      <c r="F43" s="271"/>
      <c r="G43" s="272"/>
    </row>
    <row r="44" spans="1:7" ht="15.75" customHeight="1">
      <c r="A44" s="262" t="s">
        <v>419</v>
      </c>
      <c r="B44" s="263"/>
      <c r="C44" s="263"/>
      <c r="D44" s="263"/>
      <c r="E44" s="263"/>
      <c r="F44" s="38"/>
      <c r="G44" s="39"/>
    </row>
    <row r="45" spans="1:7" ht="15.75" customHeight="1">
      <c r="A45" s="264" t="s">
        <v>420</v>
      </c>
      <c r="B45" s="265"/>
      <c r="C45" s="265"/>
      <c r="D45" s="265"/>
      <c r="E45" s="265"/>
      <c r="F45" s="40"/>
      <c r="G45" s="41"/>
    </row>
    <row r="46" spans="1:7" ht="18" customHeight="1">
      <c r="A46" s="266" t="s">
        <v>502</v>
      </c>
      <c r="B46" s="267"/>
      <c r="C46" s="267"/>
      <c r="D46" s="267"/>
      <c r="E46" s="267"/>
      <c r="F46" s="42"/>
      <c r="G46" s="43"/>
    </row>
    <row r="47" spans="1:7" ht="13.5" customHeight="1">
      <c r="A47" s="268" t="s">
        <v>421</v>
      </c>
      <c r="B47" s="269"/>
      <c r="C47" s="269"/>
      <c r="D47" s="269"/>
      <c r="E47" s="269"/>
      <c r="F47" s="44"/>
      <c r="G47" s="45"/>
    </row>
    <row r="48" spans="1:7">
      <c r="A48" s="36"/>
      <c r="B48" s="36"/>
      <c r="C48" s="36"/>
      <c r="D48" s="36"/>
      <c r="E48" s="36"/>
      <c r="F48" s="36"/>
      <c r="G48" s="36"/>
    </row>
    <row r="49" spans="1:7">
      <c r="A49" s="36"/>
      <c r="B49" s="36"/>
      <c r="C49" s="36"/>
      <c r="D49" s="36"/>
      <c r="E49" s="36"/>
      <c r="F49" s="36"/>
      <c r="G49" s="36"/>
    </row>
    <row r="50" spans="1:7">
      <c r="A50" s="36"/>
      <c r="B50" s="36"/>
      <c r="C50" s="36"/>
      <c r="D50" s="36"/>
      <c r="E50" s="36"/>
      <c r="F50" s="36"/>
      <c r="G50" s="36"/>
    </row>
    <row r="51" spans="1:7">
      <c r="A51" s="36"/>
      <c r="B51" s="36"/>
      <c r="C51" s="36"/>
      <c r="D51" s="36"/>
      <c r="E51" s="36"/>
      <c r="F51" s="36"/>
      <c r="G51" s="36"/>
    </row>
    <row r="52" spans="1:7" ht="10.5" customHeight="1">
      <c r="A52" s="36"/>
      <c r="B52" s="36"/>
      <c r="C52" s="36"/>
      <c r="D52" s="36"/>
      <c r="E52" s="36"/>
      <c r="F52" s="36"/>
      <c r="G52" s="36"/>
    </row>
    <row r="53" spans="1:7" hidden="1">
      <c r="A53" s="36"/>
      <c r="B53" s="36"/>
      <c r="C53" s="36"/>
      <c r="D53" s="36"/>
      <c r="E53" s="36"/>
      <c r="F53" s="36"/>
      <c r="G53" s="36"/>
    </row>
    <row r="54" spans="1:7" hidden="1">
      <c r="A54" s="36"/>
      <c r="B54" s="36"/>
      <c r="C54" s="36"/>
      <c r="D54" s="36"/>
      <c r="E54" s="36"/>
      <c r="F54" s="36"/>
      <c r="G54" s="36"/>
    </row>
    <row r="55" spans="1:7">
      <c r="A55" s="36"/>
      <c r="B55" s="36"/>
      <c r="C55" s="36"/>
      <c r="D55" s="36"/>
      <c r="E55" s="36"/>
      <c r="F55" s="36"/>
      <c r="G55" s="36"/>
    </row>
    <row r="56" spans="1:7">
      <c r="A56" s="36"/>
      <c r="B56" s="36"/>
      <c r="C56" s="36"/>
      <c r="D56" s="36"/>
      <c r="E56" s="36"/>
      <c r="F56" s="36"/>
      <c r="G56" s="36"/>
    </row>
    <row r="57" spans="1:7">
      <c r="A57" s="36"/>
      <c r="B57" s="36"/>
      <c r="C57" s="36"/>
      <c r="D57" s="36"/>
      <c r="E57" s="36"/>
      <c r="F57" s="36"/>
      <c r="G57" s="36"/>
    </row>
    <row r="58" spans="1:7">
      <c r="A58" s="36"/>
      <c r="B58" s="36"/>
      <c r="C58" s="36"/>
      <c r="D58" s="36"/>
      <c r="E58" s="36"/>
      <c r="F58" s="36"/>
      <c r="G58" s="36"/>
    </row>
    <row r="59" spans="1:7">
      <c r="A59" s="36"/>
      <c r="B59" s="36"/>
      <c r="C59" s="36"/>
      <c r="D59" s="36"/>
      <c r="E59" s="36"/>
      <c r="F59" s="36"/>
      <c r="G59" s="36"/>
    </row>
  </sheetData>
  <protectedRanges>
    <protectedRange sqref="B10:D15 B18:E21 F19:G21" name="Rango1_1"/>
  </protectedRanges>
  <dataConsolidate/>
  <mergeCells count="18">
    <mergeCell ref="A2:G2"/>
    <mergeCell ref="A17:A18"/>
    <mergeCell ref="B17:B18"/>
    <mergeCell ref="C17:C18"/>
    <mergeCell ref="D17:D18"/>
    <mergeCell ref="E17:G17"/>
    <mergeCell ref="A3:G3"/>
    <mergeCell ref="A4:G4"/>
    <mergeCell ref="A6:G6"/>
    <mergeCell ref="A7:G7"/>
    <mergeCell ref="A8:D8"/>
    <mergeCell ref="A16:E16"/>
    <mergeCell ref="A5:G5"/>
    <mergeCell ref="A44:E44"/>
    <mergeCell ref="A45:E45"/>
    <mergeCell ref="A46:E46"/>
    <mergeCell ref="A47:E47"/>
    <mergeCell ref="A43:G43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22" zoomScaleNormal="100" zoomScaleSheetLayoutView="90" workbookViewId="0">
      <selection activeCell="C25" sqref="C25"/>
    </sheetView>
  </sheetViews>
  <sheetFormatPr baseColWidth="10" defaultRowHeight="14.25"/>
  <cols>
    <col min="1" max="1" width="10.140625" style="6" customWidth="1"/>
    <col min="2" max="2" width="77.7109375" style="6" customWidth="1"/>
    <col min="3" max="3" width="20.85546875" style="6" customWidth="1"/>
    <col min="4" max="4" width="19.28515625" style="6" customWidth="1"/>
    <col min="5" max="5" width="19" style="6" customWidth="1"/>
    <col min="6" max="16384" width="11.42578125" style="6"/>
  </cols>
  <sheetData>
    <row r="1" spans="1:5" ht="15">
      <c r="A1" s="3"/>
      <c r="B1" s="3"/>
      <c r="C1" s="3"/>
      <c r="D1" s="3"/>
      <c r="E1" s="5" t="s">
        <v>63</v>
      </c>
    </row>
    <row r="2" spans="1:5" ht="15">
      <c r="A2" s="273" t="s">
        <v>450</v>
      </c>
      <c r="B2" s="273"/>
      <c r="C2" s="273"/>
      <c r="D2" s="273"/>
      <c r="E2" s="273"/>
    </row>
    <row r="3" spans="1:5" ht="15.75" customHeight="1">
      <c r="A3" s="273" t="s">
        <v>0</v>
      </c>
      <c r="B3" s="273"/>
      <c r="C3" s="273"/>
      <c r="D3" s="273"/>
      <c r="E3" s="273"/>
    </row>
    <row r="4" spans="1:5" ht="15">
      <c r="A4" s="273" t="s">
        <v>64</v>
      </c>
      <c r="B4" s="273"/>
      <c r="C4" s="273"/>
      <c r="D4" s="273"/>
      <c r="E4" s="273"/>
    </row>
    <row r="5" spans="1:5" ht="15">
      <c r="A5" s="273" t="s">
        <v>506</v>
      </c>
      <c r="B5" s="273"/>
      <c r="C5" s="273"/>
      <c r="D5" s="273"/>
      <c r="E5" s="273"/>
    </row>
    <row r="6" spans="1:5" ht="15">
      <c r="A6" s="279" t="s">
        <v>65</v>
      </c>
      <c r="B6" s="279"/>
      <c r="C6" s="279"/>
      <c r="D6" s="279"/>
      <c r="E6" s="279"/>
    </row>
    <row r="7" spans="1:5" ht="15">
      <c r="A7" s="318"/>
      <c r="B7" s="318"/>
      <c r="C7" s="9"/>
      <c r="D7" s="9"/>
      <c r="E7" s="9"/>
    </row>
    <row r="8" spans="1:5" ht="20.25" customHeight="1">
      <c r="A8" s="10" t="s">
        <v>5</v>
      </c>
      <c r="B8" s="10" t="s">
        <v>6</v>
      </c>
      <c r="C8" s="12" t="s">
        <v>499</v>
      </c>
      <c r="D8" s="12" t="s">
        <v>57</v>
      </c>
      <c r="E8" s="12" t="s">
        <v>22</v>
      </c>
    </row>
    <row r="9" spans="1:5">
      <c r="A9" s="193" t="s">
        <v>456</v>
      </c>
      <c r="B9" s="193" t="s">
        <v>457</v>
      </c>
      <c r="C9" s="194"/>
      <c r="D9" s="205"/>
      <c r="E9" s="189"/>
    </row>
    <row r="10" spans="1:5">
      <c r="A10" s="195" t="s">
        <v>245</v>
      </c>
      <c r="B10" s="195" t="s">
        <v>262</v>
      </c>
      <c r="C10" s="196">
        <f>C11+C15+C19+C21</f>
        <v>472478.3</v>
      </c>
      <c r="D10" s="206"/>
      <c r="E10" s="190"/>
    </row>
    <row r="11" spans="1:5">
      <c r="A11" s="195" t="s">
        <v>246</v>
      </c>
      <c r="B11" s="195" t="s">
        <v>263</v>
      </c>
      <c r="C11" s="196">
        <f>SUM(C12:C14)</f>
        <v>44964.5</v>
      </c>
      <c r="D11" s="207"/>
      <c r="E11" s="191"/>
    </row>
    <row r="12" spans="1:5">
      <c r="A12" s="197" t="s">
        <v>247</v>
      </c>
      <c r="B12" s="197" t="s">
        <v>264</v>
      </c>
      <c r="C12" s="198">
        <v>44964.5</v>
      </c>
      <c r="D12" s="207" t="s">
        <v>278</v>
      </c>
      <c r="E12" s="191"/>
    </row>
    <row r="13" spans="1:5" ht="24">
      <c r="A13" s="197" t="s">
        <v>248</v>
      </c>
      <c r="B13" s="197" t="s">
        <v>265</v>
      </c>
      <c r="C13" s="198">
        <v>0</v>
      </c>
      <c r="D13" s="207" t="s">
        <v>278</v>
      </c>
      <c r="E13" s="191"/>
    </row>
    <row r="14" spans="1:5">
      <c r="A14" s="197" t="s">
        <v>249</v>
      </c>
      <c r="B14" s="197" t="s">
        <v>266</v>
      </c>
      <c r="C14" s="198">
        <v>0</v>
      </c>
      <c r="D14" s="207" t="s">
        <v>278</v>
      </c>
      <c r="E14" s="191"/>
    </row>
    <row r="15" spans="1:5">
      <c r="A15" s="195" t="s">
        <v>250</v>
      </c>
      <c r="B15" s="195" t="s">
        <v>267</v>
      </c>
      <c r="C15" s="196">
        <f>SUM(C16:C18)</f>
        <v>392742.8</v>
      </c>
      <c r="D15" s="207"/>
      <c r="E15" s="191"/>
    </row>
    <row r="16" spans="1:5" ht="24">
      <c r="A16" s="197" t="s">
        <v>251</v>
      </c>
      <c r="B16" s="197" t="s">
        <v>268</v>
      </c>
      <c r="C16" s="198">
        <v>314765</v>
      </c>
      <c r="D16" s="207" t="s">
        <v>278</v>
      </c>
      <c r="E16" s="191"/>
    </row>
    <row r="17" spans="1:12">
      <c r="A17" s="197" t="s">
        <v>252</v>
      </c>
      <c r="B17" s="197" t="s">
        <v>269</v>
      </c>
      <c r="C17" s="198">
        <v>77977.8</v>
      </c>
      <c r="D17" s="207" t="s">
        <v>278</v>
      </c>
      <c r="E17" s="191"/>
    </row>
    <row r="18" spans="1:12" ht="24">
      <c r="A18" s="197" t="s">
        <v>253</v>
      </c>
      <c r="B18" s="197" t="s">
        <v>270</v>
      </c>
      <c r="C18" s="198">
        <v>0</v>
      </c>
      <c r="D18" s="207" t="s">
        <v>278</v>
      </c>
      <c r="E18" s="191"/>
    </row>
    <row r="19" spans="1:12">
      <c r="A19" s="195" t="s">
        <v>254</v>
      </c>
      <c r="B19" s="195" t="s">
        <v>271</v>
      </c>
      <c r="C19" s="196">
        <f>C20</f>
        <v>34771</v>
      </c>
      <c r="D19" s="207"/>
      <c r="E19" s="191"/>
    </row>
    <row r="20" spans="1:12">
      <c r="A20" s="197" t="s">
        <v>255</v>
      </c>
      <c r="B20" s="197" t="s">
        <v>271</v>
      </c>
      <c r="C20" s="198">
        <v>34771</v>
      </c>
      <c r="D20" s="207" t="s">
        <v>278</v>
      </c>
      <c r="E20" s="191"/>
    </row>
    <row r="21" spans="1:12">
      <c r="A21" s="195" t="s">
        <v>256</v>
      </c>
      <c r="B21" s="195" t="s">
        <v>272</v>
      </c>
      <c r="C21" s="196">
        <f>C22</f>
        <v>0</v>
      </c>
      <c r="D21" s="207"/>
      <c r="E21" s="191"/>
    </row>
    <row r="22" spans="1:12">
      <c r="A22" s="197" t="s">
        <v>257</v>
      </c>
      <c r="B22" s="197" t="s">
        <v>273</v>
      </c>
      <c r="C22" s="198">
        <v>0</v>
      </c>
      <c r="D22" s="207" t="s">
        <v>278</v>
      </c>
      <c r="E22" s="191"/>
    </row>
    <row r="23" spans="1:12" ht="36">
      <c r="A23" s="195" t="s">
        <v>258</v>
      </c>
      <c r="B23" s="195" t="s">
        <v>458</v>
      </c>
      <c r="C23" s="196">
        <f>C24</f>
        <v>23341775.050000001</v>
      </c>
      <c r="D23" s="206"/>
      <c r="E23" s="190"/>
    </row>
    <row r="24" spans="1:12" ht="24">
      <c r="A24" s="195" t="s">
        <v>259</v>
      </c>
      <c r="B24" s="195" t="s">
        <v>459</v>
      </c>
      <c r="C24" s="196">
        <f>SUM(C25:C26)</f>
        <v>23341775.050000001</v>
      </c>
      <c r="D24" s="207"/>
      <c r="E24" s="191"/>
    </row>
    <row r="25" spans="1:12">
      <c r="A25" s="197" t="s">
        <v>260</v>
      </c>
      <c r="B25" s="197" t="s">
        <v>275</v>
      </c>
      <c r="C25" s="198">
        <v>14859578.73</v>
      </c>
      <c r="D25" s="207" t="s">
        <v>462</v>
      </c>
      <c r="E25" s="191"/>
    </row>
    <row r="26" spans="1:12">
      <c r="A26" s="197" t="s">
        <v>261</v>
      </c>
      <c r="B26" s="197" t="s">
        <v>276</v>
      </c>
      <c r="C26" s="198">
        <v>8482196.3200000003</v>
      </c>
      <c r="D26" s="207" t="s">
        <v>462</v>
      </c>
      <c r="E26" s="191"/>
    </row>
    <row r="27" spans="1:12">
      <c r="A27" s="195" t="s">
        <v>460</v>
      </c>
      <c r="B27" s="195" t="s">
        <v>461</v>
      </c>
      <c r="C27" s="196">
        <f>C28</f>
        <v>0</v>
      </c>
      <c r="D27" s="207"/>
      <c r="E27" s="191"/>
    </row>
    <row r="28" spans="1:12">
      <c r="A28" s="195" t="s">
        <v>404</v>
      </c>
      <c r="B28" s="195" t="s">
        <v>405</v>
      </c>
      <c r="C28" s="196">
        <f>C29</f>
        <v>0</v>
      </c>
      <c r="D28" s="207"/>
      <c r="E28" s="191"/>
    </row>
    <row r="29" spans="1:12">
      <c r="A29" s="199" t="s">
        <v>406</v>
      </c>
      <c r="B29" s="199" t="s">
        <v>405</v>
      </c>
      <c r="C29" s="200">
        <v>0</v>
      </c>
      <c r="D29" s="208" t="s">
        <v>462</v>
      </c>
      <c r="E29" s="192"/>
    </row>
    <row r="30" spans="1:12" ht="30" customHeight="1">
      <c r="A30" s="201"/>
      <c r="B30" s="202" t="s">
        <v>9</v>
      </c>
      <c r="C30" s="203">
        <f>C10+C23+C27</f>
        <v>23814253.350000001</v>
      </c>
      <c r="D30" s="204"/>
      <c r="E30" s="204"/>
    </row>
    <row r="31" spans="1:12">
      <c r="A31" s="33"/>
      <c r="B31" s="33"/>
      <c r="C31" s="33"/>
      <c r="D31" s="34"/>
      <c r="E31" s="34"/>
      <c r="F31" s="34"/>
      <c r="G31" s="34"/>
      <c r="H31" s="26"/>
      <c r="I31" s="138"/>
      <c r="J31" s="139"/>
      <c r="K31" s="140"/>
      <c r="L31" s="140"/>
    </row>
    <row r="32" spans="1:12">
      <c r="A32" s="34"/>
      <c r="B32" s="34"/>
      <c r="C32" s="34"/>
      <c r="D32" s="34"/>
      <c r="E32" s="34"/>
      <c r="F32" s="34"/>
      <c r="G32" s="34"/>
      <c r="H32" s="26"/>
      <c r="I32" s="138"/>
      <c r="J32" s="139"/>
      <c r="K32" s="140"/>
      <c r="L32" s="140"/>
    </row>
    <row r="33" spans="1:12">
      <c r="A33" s="34"/>
      <c r="B33" s="34"/>
      <c r="C33" s="34"/>
      <c r="D33" s="34"/>
      <c r="E33" s="34"/>
      <c r="F33" s="34"/>
      <c r="G33" s="34"/>
      <c r="H33" s="26"/>
      <c r="I33" s="138"/>
      <c r="J33" s="139"/>
      <c r="K33" s="140"/>
      <c r="L33" s="140"/>
    </row>
    <row r="34" spans="1:12">
      <c r="A34" s="34"/>
      <c r="B34" s="34"/>
      <c r="C34" s="34"/>
      <c r="D34" s="34"/>
      <c r="E34" s="34"/>
      <c r="F34" s="34"/>
      <c r="G34" s="34"/>
      <c r="H34" s="26"/>
      <c r="I34" s="138"/>
      <c r="J34" s="139"/>
      <c r="K34" s="140"/>
      <c r="L34" s="140"/>
    </row>
    <row r="35" spans="1:12">
      <c r="A35" s="34"/>
      <c r="B35" s="34"/>
      <c r="C35" s="34"/>
      <c r="D35" s="34"/>
      <c r="E35" s="34"/>
      <c r="F35" s="34"/>
      <c r="G35" s="34"/>
      <c r="H35" s="26"/>
      <c r="I35" s="138"/>
      <c r="J35" s="139"/>
      <c r="K35" s="140"/>
      <c r="L35" s="140"/>
    </row>
    <row r="36" spans="1:12">
      <c r="A36" s="35"/>
      <c r="B36" s="35"/>
      <c r="C36" s="35"/>
      <c r="D36" s="35"/>
      <c r="E36" s="35"/>
      <c r="F36" s="35"/>
      <c r="G36" s="35"/>
      <c r="H36" s="26"/>
      <c r="I36" s="138"/>
      <c r="J36" s="139"/>
      <c r="K36" s="140"/>
      <c r="L36" s="140"/>
    </row>
    <row r="37" spans="1:12">
      <c r="A37" s="35"/>
      <c r="B37" s="35"/>
      <c r="C37" s="35"/>
      <c r="D37" s="35"/>
      <c r="E37" s="35"/>
      <c r="F37" s="35"/>
      <c r="G37" s="35"/>
      <c r="H37" s="26"/>
      <c r="I37" s="138"/>
      <c r="J37" s="139"/>
      <c r="K37" s="140"/>
      <c r="L37" s="140"/>
    </row>
    <row r="38" spans="1:12">
      <c r="A38" s="35"/>
      <c r="B38" s="35"/>
      <c r="C38" s="35"/>
      <c r="D38" s="35"/>
      <c r="E38" s="35"/>
      <c r="F38" s="35"/>
      <c r="G38" s="35"/>
      <c r="H38" s="26"/>
      <c r="I38" s="138"/>
      <c r="J38" s="139"/>
      <c r="K38" s="140"/>
      <c r="L38" s="140"/>
    </row>
    <row r="39" spans="1:12">
      <c r="A39" s="26"/>
      <c r="B39" s="138"/>
      <c r="C39" s="139"/>
      <c r="D39" s="140"/>
      <c r="E39" s="140"/>
    </row>
    <row r="40" spans="1:12">
      <c r="A40" s="26"/>
      <c r="B40" s="138"/>
      <c r="C40" s="139"/>
      <c r="D40" s="140"/>
      <c r="E40" s="140"/>
    </row>
    <row r="41" spans="1:12">
      <c r="A41" s="3"/>
      <c r="B41" s="130"/>
      <c r="C41" s="131"/>
      <c r="D41" s="132"/>
      <c r="E41" s="132"/>
    </row>
    <row r="42" spans="1:12">
      <c r="A42" s="36"/>
      <c r="B42" s="120"/>
      <c r="C42" s="120"/>
      <c r="D42" s="120"/>
      <c r="E42" s="120"/>
    </row>
    <row r="43" spans="1:12">
      <c r="A43" s="293" t="s">
        <v>26</v>
      </c>
      <c r="B43" s="294"/>
      <c r="C43" s="294"/>
      <c r="D43" s="294"/>
      <c r="E43" s="295"/>
    </row>
    <row r="44" spans="1:12" ht="15" customHeight="1">
      <c r="A44" s="264" t="s">
        <v>419</v>
      </c>
      <c r="B44" s="265"/>
      <c r="C44" s="265"/>
      <c r="D44" s="265"/>
      <c r="E44" s="304"/>
    </row>
    <row r="45" spans="1:12" ht="15" customHeight="1">
      <c r="A45" s="264" t="s">
        <v>420</v>
      </c>
      <c r="B45" s="265"/>
      <c r="C45" s="265"/>
      <c r="D45" s="265"/>
      <c r="E45" s="304"/>
    </row>
    <row r="46" spans="1:12" ht="15" customHeight="1">
      <c r="A46" s="264" t="s">
        <v>439</v>
      </c>
      <c r="B46" s="265"/>
      <c r="C46" s="265"/>
      <c r="D46" s="265"/>
      <c r="E46" s="304"/>
    </row>
    <row r="47" spans="1:12" ht="15" customHeight="1">
      <c r="A47" s="297" t="s">
        <v>440</v>
      </c>
      <c r="B47" s="298"/>
      <c r="C47" s="298"/>
      <c r="D47" s="298"/>
      <c r="E47" s="299"/>
    </row>
    <row r="48" spans="1:12" ht="15" customHeight="1">
      <c r="A48" s="268" t="s">
        <v>441</v>
      </c>
      <c r="B48" s="269"/>
      <c r="C48" s="269"/>
      <c r="D48" s="269"/>
      <c r="E48" s="335"/>
    </row>
    <row r="51" spans="1:5">
      <c r="A51" s="36"/>
      <c r="B51" s="36"/>
      <c r="C51" s="36"/>
      <c r="D51" s="36"/>
      <c r="E51" s="36"/>
    </row>
  </sheetData>
  <protectedRanges>
    <protectedRange sqref="I31:K38 B9:D30 B39:D41" name="Rango1_1"/>
  </protectedRanges>
  <mergeCells count="12">
    <mergeCell ref="A44:E44"/>
    <mergeCell ref="A45:E45"/>
    <mergeCell ref="A46:E46"/>
    <mergeCell ref="A47:E47"/>
    <mergeCell ref="A48:E48"/>
    <mergeCell ref="A43:E43"/>
    <mergeCell ref="A2:E2"/>
    <mergeCell ref="A3:E3"/>
    <mergeCell ref="A4:E4"/>
    <mergeCell ref="A6:E6"/>
    <mergeCell ref="A7:B7"/>
    <mergeCell ref="A5:E5"/>
  </mergeCells>
  <printOptions horizontalCentered="1"/>
  <pageMargins left="0.59055118110236227" right="0.59055118110236227" top="0.78740157480314965" bottom="0.59055118110236227" header="0.31496062992125984" footer="0.31496062992125984"/>
  <pageSetup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25" workbookViewId="0">
      <selection activeCell="B13" sqref="B13"/>
    </sheetView>
  </sheetViews>
  <sheetFormatPr baseColWidth="10" defaultRowHeight="14.25"/>
  <cols>
    <col min="1" max="1" width="34.5703125" style="6" customWidth="1"/>
    <col min="2" max="2" width="51.5703125" style="6" customWidth="1"/>
    <col min="3" max="3" width="20.85546875" style="6" customWidth="1"/>
    <col min="4" max="4" width="19.28515625" style="6" customWidth="1"/>
    <col min="5" max="5" width="19" style="6" customWidth="1"/>
    <col min="6" max="16384" width="11.42578125" style="6"/>
  </cols>
  <sheetData>
    <row r="1" spans="1:5" ht="15">
      <c r="A1" s="3"/>
      <c r="B1" s="3"/>
      <c r="C1" s="3"/>
      <c r="D1" s="3"/>
      <c r="E1" s="5" t="s">
        <v>66</v>
      </c>
    </row>
    <row r="2" spans="1:5" ht="15">
      <c r="A2" s="273" t="s">
        <v>450</v>
      </c>
      <c r="B2" s="273"/>
      <c r="C2" s="273"/>
      <c r="D2" s="273"/>
      <c r="E2" s="273"/>
    </row>
    <row r="3" spans="1:5" ht="15.75" customHeight="1">
      <c r="A3" s="273" t="s">
        <v>0</v>
      </c>
      <c r="B3" s="273"/>
      <c r="C3" s="273"/>
      <c r="D3" s="273"/>
      <c r="E3" s="273"/>
    </row>
    <row r="4" spans="1:5" ht="15">
      <c r="A4" s="273" t="s">
        <v>64</v>
      </c>
      <c r="B4" s="273"/>
      <c r="C4" s="273"/>
      <c r="D4" s="273"/>
      <c r="E4" s="273"/>
    </row>
    <row r="5" spans="1:5" ht="15">
      <c r="A5" s="273" t="s">
        <v>506</v>
      </c>
      <c r="B5" s="273"/>
      <c r="C5" s="273"/>
      <c r="D5" s="273"/>
      <c r="E5" s="273"/>
    </row>
    <row r="6" spans="1:5" ht="15">
      <c r="A6" s="279" t="s">
        <v>67</v>
      </c>
      <c r="B6" s="279"/>
      <c r="C6" s="279"/>
      <c r="D6" s="279"/>
      <c r="E6" s="279"/>
    </row>
    <row r="7" spans="1:5" ht="15">
      <c r="A7" s="318"/>
      <c r="B7" s="318"/>
      <c r="C7" s="9"/>
      <c r="D7" s="9"/>
      <c r="E7" s="9"/>
    </row>
    <row r="8" spans="1:5" ht="20.25" customHeight="1">
      <c r="A8" s="10" t="s">
        <v>5</v>
      </c>
      <c r="B8" s="11" t="s">
        <v>6</v>
      </c>
      <c r="C8" s="12" t="s">
        <v>8</v>
      </c>
      <c r="D8" s="12" t="s">
        <v>57</v>
      </c>
      <c r="E8" s="12" t="s">
        <v>22</v>
      </c>
    </row>
    <row r="9" spans="1:5">
      <c r="A9" s="135" t="s">
        <v>404</v>
      </c>
      <c r="B9" s="121" t="s">
        <v>405</v>
      </c>
      <c r="C9" s="32"/>
      <c r="D9" s="211"/>
      <c r="E9" s="116"/>
    </row>
    <row r="10" spans="1:5" ht="27">
      <c r="A10" s="1" t="s">
        <v>476</v>
      </c>
      <c r="B10" s="1" t="s">
        <v>274</v>
      </c>
      <c r="C10" s="209">
        <f>C11</f>
        <v>0</v>
      </c>
      <c r="D10" s="144"/>
      <c r="E10" s="116"/>
    </row>
    <row r="11" spans="1:5" ht="27">
      <c r="A11" s="1" t="s">
        <v>475</v>
      </c>
      <c r="B11" s="1" t="s">
        <v>463</v>
      </c>
      <c r="C11" s="209">
        <f>C12</f>
        <v>0</v>
      </c>
      <c r="D11" s="144"/>
      <c r="E11" s="116"/>
    </row>
    <row r="12" spans="1:5" ht="27">
      <c r="A12" s="2" t="s">
        <v>474</v>
      </c>
      <c r="B12" s="2" t="s">
        <v>464</v>
      </c>
      <c r="C12" s="210">
        <v>0</v>
      </c>
      <c r="D12" s="144" t="s">
        <v>279</v>
      </c>
      <c r="E12" s="116"/>
    </row>
    <row r="13" spans="1:5" ht="27">
      <c r="A13" s="1" t="s">
        <v>473</v>
      </c>
      <c r="B13" s="1" t="s">
        <v>465</v>
      </c>
      <c r="C13" s="209">
        <f>C14+C15</f>
        <v>0</v>
      </c>
      <c r="D13" s="144"/>
      <c r="E13" s="116"/>
    </row>
    <row r="14" spans="1:5" ht="27">
      <c r="A14" s="2" t="s">
        <v>471</v>
      </c>
      <c r="B14" s="2" t="s">
        <v>465</v>
      </c>
      <c r="C14" s="210">
        <v>0</v>
      </c>
      <c r="D14" s="144" t="s">
        <v>279</v>
      </c>
      <c r="E14" s="116"/>
    </row>
    <row r="15" spans="1:5" ht="27">
      <c r="A15" s="2" t="s">
        <v>472</v>
      </c>
      <c r="B15" s="2" t="s">
        <v>466</v>
      </c>
      <c r="C15" s="210">
        <v>0</v>
      </c>
      <c r="D15" s="144" t="s">
        <v>279</v>
      </c>
      <c r="E15" s="116"/>
    </row>
    <row r="16" spans="1:5" ht="23.25" customHeight="1">
      <c r="A16" s="212"/>
      <c r="B16" s="213" t="s">
        <v>9</v>
      </c>
      <c r="C16" s="214">
        <f>C10+C13</f>
        <v>0</v>
      </c>
      <c r="D16" s="215"/>
      <c r="E16" s="216"/>
    </row>
    <row r="17" spans="1:13">
      <c r="A17" s="33"/>
      <c r="B17" s="33"/>
      <c r="C17" s="33"/>
      <c r="D17" s="34"/>
      <c r="E17" s="34"/>
      <c r="F17" s="34"/>
      <c r="G17" s="34"/>
      <c r="H17" s="34"/>
      <c r="I17" s="26"/>
      <c r="J17" s="138"/>
      <c r="K17" s="139"/>
      <c r="L17" s="140"/>
      <c r="M17" s="140"/>
    </row>
    <row r="18" spans="1:13">
      <c r="A18" s="34"/>
      <c r="B18" s="34"/>
      <c r="C18" s="34"/>
      <c r="D18" s="34"/>
      <c r="E18" s="34"/>
      <c r="F18" s="34"/>
      <c r="G18" s="34"/>
      <c r="H18" s="34"/>
      <c r="I18" s="26"/>
      <c r="J18" s="138"/>
      <c r="K18" s="139"/>
      <c r="L18" s="140"/>
      <c r="M18" s="140"/>
    </row>
    <row r="19" spans="1:13">
      <c r="A19" s="34"/>
      <c r="B19" s="34"/>
      <c r="C19" s="34"/>
      <c r="D19" s="34"/>
      <c r="E19" s="34"/>
      <c r="F19" s="34"/>
      <c r="G19" s="34"/>
      <c r="H19" s="34"/>
      <c r="I19" s="26"/>
      <c r="J19" s="138"/>
      <c r="K19" s="139"/>
      <c r="L19" s="140"/>
      <c r="M19" s="140"/>
    </row>
    <row r="20" spans="1:13">
      <c r="A20" s="34"/>
      <c r="B20" s="34"/>
      <c r="C20" s="34"/>
      <c r="D20" s="34"/>
      <c r="E20" s="34"/>
      <c r="F20" s="34"/>
      <c r="G20" s="34"/>
      <c r="H20" s="34"/>
      <c r="I20" s="26"/>
      <c r="J20" s="138"/>
      <c r="K20" s="139"/>
      <c r="L20" s="140"/>
      <c r="M20" s="140"/>
    </row>
    <row r="21" spans="1:13">
      <c r="A21" s="34"/>
      <c r="B21" s="34"/>
      <c r="C21" s="34"/>
      <c r="D21" s="34"/>
      <c r="E21" s="34"/>
      <c r="F21" s="34"/>
      <c r="G21" s="34"/>
      <c r="H21" s="34"/>
      <c r="I21" s="26"/>
      <c r="J21" s="138"/>
      <c r="K21" s="139"/>
      <c r="L21" s="140"/>
      <c r="M21" s="140"/>
    </row>
    <row r="22" spans="1:13">
      <c r="A22" s="34"/>
      <c r="B22" s="34"/>
      <c r="C22" s="34"/>
      <c r="D22" s="34"/>
      <c r="E22" s="34"/>
      <c r="F22" s="34"/>
      <c r="G22" s="34"/>
      <c r="H22" s="34"/>
      <c r="I22" s="26"/>
      <c r="J22" s="138"/>
      <c r="K22" s="139"/>
      <c r="L22" s="140"/>
      <c r="M22" s="140"/>
    </row>
    <row r="23" spans="1:13">
      <c r="A23" s="34"/>
      <c r="B23" s="34"/>
      <c r="C23" s="34"/>
      <c r="D23" s="34"/>
      <c r="E23" s="34"/>
      <c r="F23" s="34"/>
      <c r="G23" s="34"/>
      <c r="H23" s="34"/>
      <c r="I23" s="26"/>
      <c r="J23" s="138"/>
      <c r="K23" s="139"/>
      <c r="L23" s="140"/>
      <c r="M23" s="140"/>
    </row>
    <row r="24" spans="1:13">
      <c r="A24" s="34"/>
      <c r="B24" s="34"/>
      <c r="C24" s="34"/>
      <c r="D24" s="34"/>
      <c r="E24" s="34"/>
      <c r="F24" s="34"/>
      <c r="G24" s="34"/>
      <c r="H24" s="34"/>
      <c r="I24" s="26"/>
      <c r="J24" s="138"/>
      <c r="K24" s="139"/>
      <c r="L24" s="140"/>
      <c r="M24" s="140"/>
    </row>
    <row r="25" spans="1:13">
      <c r="A25" s="34"/>
      <c r="B25" s="34"/>
      <c r="C25" s="34"/>
      <c r="D25" s="34"/>
      <c r="E25" s="34"/>
      <c r="F25" s="34"/>
      <c r="G25" s="34"/>
      <c r="H25" s="34"/>
      <c r="I25" s="26"/>
      <c r="J25" s="138"/>
      <c r="K25" s="139"/>
      <c r="L25" s="140"/>
      <c r="M25" s="140"/>
    </row>
    <row r="26" spans="1:13">
      <c r="A26" s="35"/>
      <c r="B26" s="35"/>
      <c r="C26" s="35"/>
      <c r="D26" s="35"/>
      <c r="E26" s="35"/>
      <c r="F26" s="35"/>
      <c r="G26" s="35"/>
      <c r="H26" s="35"/>
      <c r="I26" s="26"/>
      <c r="J26" s="138"/>
      <c r="K26" s="139"/>
      <c r="L26" s="140"/>
      <c r="M26" s="140"/>
    </row>
    <row r="27" spans="1:13">
      <c r="A27" s="35"/>
      <c r="B27" s="35"/>
      <c r="C27" s="35"/>
      <c r="D27" s="35"/>
      <c r="E27" s="35"/>
      <c r="F27" s="35"/>
      <c r="G27" s="35"/>
      <c r="H27" s="35"/>
      <c r="I27" s="26"/>
      <c r="J27" s="138"/>
      <c r="K27" s="139"/>
      <c r="L27" s="140"/>
      <c r="M27" s="140"/>
    </row>
    <row r="28" spans="1:13">
      <c r="A28" s="35"/>
      <c r="B28" s="35"/>
      <c r="C28" s="35"/>
      <c r="D28" s="35"/>
      <c r="E28" s="35"/>
      <c r="F28" s="35"/>
      <c r="G28" s="35"/>
      <c r="H28" s="35"/>
      <c r="I28" s="26"/>
      <c r="J28" s="138"/>
      <c r="K28" s="139"/>
      <c r="L28" s="140"/>
      <c r="M28" s="140"/>
    </row>
    <row r="29" spans="1:13">
      <c r="A29" s="3"/>
      <c r="B29" s="130"/>
      <c r="C29" s="131"/>
      <c r="D29" s="132"/>
      <c r="E29" s="132"/>
    </row>
    <row r="30" spans="1:13">
      <c r="A30" s="3"/>
      <c r="B30" s="130"/>
      <c r="C30" s="131"/>
      <c r="D30" s="132"/>
      <c r="E30" s="132"/>
    </row>
    <row r="31" spans="1:13">
      <c r="A31" s="3"/>
      <c r="B31" s="130"/>
      <c r="C31" s="131"/>
      <c r="D31" s="132"/>
      <c r="E31" s="132"/>
    </row>
    <row r="32" spans="1:13">
      <c r="A32" s="3"/>
      <c r="B32" s="130"/>
      <c r="C32" s="131"/>
      <c r="D32" s="132"/>
      <c r="E32" s="132"/>
    </row>
    <row r="33" spans="1:5">
      <c r="A33" s="3"/>
      <c r="B33" s="130"/>
      <c r="C33" s="131"/>
      <c r="D33" s="132"/>
      <c r="E33" s="132"/>
    </row>
    <row r="34" spans="1:5" ht="9" customHeight="1">
      <c r="A34" s="3"/>
      <c r="B34" s="130"/>
      <c r="C34" s="131"/>
      <c r="D34" s="132"/>
      <c r="E34" s="132"/>
    </row>
    <row r="35" spans="1:5">
      <c r="A35" s="36"/>
      <c r="B35" s="120"/>
      <c r="C35" s="120"/>
      <c r="D35" s="120"/>
      <c r="E35" s="120"/>
    </row>
    <row r="36" spans="1:5">
      <c r="A36" s="293" t="s">
        <v>26</v>
      </c>
      <c r="B36" s="294"/>
      <c r="C36" s="294"/>
      <c r="D36" s="294"/>
      <c r="E36" s="295"/>
    </row>
    <row r="37" spans="1:5" ht="15" customHeight="1">
      <c r="A37" s="264" t="s">
        <v>419</v>
      </c>
      <c r="B37" s="265"/>
      <c r="C37" s="265"/>
      <c r="D37" s="265"/>
      <c r="E37" s="304"/>
    </row>
    <row r="38" spans="1:5" ht="15" customHeight="1">
      <c r="A38" s="264" t="s">
        <v>420</v>
      </c>
      <c r="B38" s="265"/>
      <c r="C38" s="265"/>
      <c r="D38" s="265"/>
      <c r="E38" s="304"/>
    </row>
    <row r="39" spans="1:5" ht="17.25" customHeight="1">
      <c r="A39" s="264" t="s">
        <v>439</v>
      </c>
      <c r="B39" s="265"/>
      <c r="C39" s="265"/>
      <c r="D39" s="265"/>
      <c r="E39" s="304"/>
    </row>
    <row r="40" spans="1:5" ht="18" customHeight="1">
      <c r="A40" s="297" t="s">
        <v>440</v>
      </c>
      <c r="B40" s="298"/>
      <c r="C40" s="298"/>
      <c r="D40" s="298"/>
      <c r="E40" s="299"/>
    </row>
    <row r="41" spans="1:5" ht="21" customHeight="1">
      <c r="A41" s="268" t="s">
        <v>441</v>
      </c>
      <c r="B41" s="269"/>
      <c r="C41" s="269"/>
      <c r="D41" s="269"/>
      <c r="E41" s="335"/>
    </row>
    <row r="44" spans="1:5">
      <c r="A44" s="36"/>
      <c r="B44" s="36"/>
      <c r="C44" s="36"/>
      <c r="D44" s="36"/>
      <c r="E44" s="36"/>
    </row>
  </sheetData>
  <protectedRanges>
    <protectedRange sqref="J17:L28 B29:D34 B16:D16" name="Rango1_1"/>
    <protectedRange sqref="B9:D15" name="Rango1_1_2"/>
  </protectedRanges>
  <mergeCells count="12">
    <mergeCell ref="A37:E37"/>
    <mergeCell ref="A38:E38"/>
    <mergeCell ref="A39:E39"/>
    <mergeCell ref="A40:E40"/>
    <mergeCell ref="A41:E41"/>
    <mergeCell ref="A36:E36"/>
    <mergeCell ref="A2:E2"/>
    <mergeCell ref="A3:E3"/>
    <mergeCell ref="A4:E4"/>
    <mergeCell ref="A6:E6"/>
    <mergeCell ref="A7:B7"/>
    <mergeCell ref="A5:E5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25" zoomScaleNormal="100" workbookViewId="0">
      <selection activeCell="D42" sqref="D42"/>
    </sheetView>
  </sheetViews>
  <sheetFormatPr baseColWidth="10" defaultRowHeight="14.25"/>
  <cols>
    <col min="1" max="1" width="12.5703125" style="6" customWidth="1"/>
    <col min="2" max="2" width="74.5703125" style="6" customWidth="1"/>
    <col min="3" max="3" width="18.7109375" style="6" customWidth="1"/>
    <col min="4" max="4" width="18.42578125" style="6" customWidth="1"/>
    <col min="5" max="5" width="51.42578125" style="6" customWidth="1"/>
    <col min="6" max="16384" width="11.42578125" style="6"/>
  </cols>
  <sheetData>
    <row r="1" spans="1:5" ht="15.75">
      <c r="A1" s="3"/>
      <c r="B1" s="3"/>
      <c r="C1" s="3"/>
      <c r="D1" s="3"/>
      <c r="E1" s="243" t="s">
        <v>68</v>
      </c>
    </row>
    <row r="2" spans="1:5" ht="15">
      <c r="A2" s="273" t="s">
        <v>450</v>
      </c>
      <c r="B2" s="273"/>
      <c r="C2" s="273"/>
      <c r="D2" s="273"/>
      <c r="E2" s="273"/>
    </row>
    <row r="3" spans="1:5" ht="15.75" customHeight="1">
      <c r="A3" s="273" t="s">
        <v>0</v>
      </c>
      <c r="B3" s="273"/>
      <c r="C3" s="273"/>
      <c r="D3" s="273"/>
      <c r="E3" s="273"/>
    </row>
    <row r="4" spans="1:5" ht="15">
      <c r="A4" s="273" t="s">
        <v>64</v>
      </c>
      <c r="B4" s="273"/>
      <c r="C4" s="273"/>
      <c r="D4" s="273"/>
      <c r="E4" s="273"/>
    </row>
    <row r="5" spans="1:5" ht="15">
      <c r="A5" s="273" t="s">
        <v>506</v>
      </c>
      <c r="B5" s="273"/>
      <c r="C5" s="273"/>
      <c r="D5" s="273"/>
      <c r="E5" s="273"/>
    </row>
    <row r="6" spans="1:5" ht="15">
      <c r="A6" s="279" t="s">
        <v>69</v>
      </c>
      <c r="B6" s="279"/>
      <c r="C6" s="279"/>
      <c r="D6" s="279"/>
      <c r="E6" s="279"/>
    </row>
    <row r="7" spans="1:5" ht="15">
      <c r="A7" s="7"/>
      <c r="B7" s="7"/>
      <c r="C7" s="7"/>
      <c r="D7" s="7"/>
      <c r="E7" s="7"/>
    </row>
    <row r="8" spans="1:5" ht="24.75" customHeight="1">
      <c r="A8" s="336" t="s">
        <v>70</v>
      </c>
      <c r="B8" s="336"/>
      <c r="C8" s="336"/>
      <c r="D8" s="336"/>
      <c r="E8" s="336"/>
    </row>
    <row r="9" spans="1:5" ht="22.5" customHeight="1">
      <c r="A9" s="10" t="s">
        <v>5</v>
      </c>
      <c r="B9" s="10" t="s">
        <v>6</v>
      </c>
      <c r="C9" s="12" t="s">
        <v>8</v>
      </c>
      <c r="D9" s="12" t="s">
        <v>71</v>
      </c>
      <c r="E9" s="12" t="s">
        <v>72</v>
      </c>
    </row>
    <row r="10" spans="1:5" ht="24">
      <c r="A10" s="109" t="s">
        <v>280</v>
      </c>
      <c r="B10" s="121" t="s">
        <v>283</v>
      </c>
      <c r="C10" s="32">
        <f>C11+C15+C23</f>
        <v>9421593.9500000011</v>
      </c>
      <c r="D10" s="123">
        <f>C10/$C$42</f>
        <v>0.81510181691576911</v>
      </c>
      <c r="E10" s="124" t="s">
        <v>333</v>
      </c>
    </row>
    <row r="11" spans="1:5" ht="24">
      <c r="A11" s="109" t="s">
        <v>281</v>
      </c>
      <c r="B11" s="121" t="s">
        <v>284</v>
      </c>
      <c r="C11" s="32">
        <f>SUM(C12:C14)</f>
        <v>5803781.5199999996</v>
      </c>
      <c r="D11" s="123">
        <f>C11/$C$42</f>
        <v>0.50210960980059682</v>
      </c>
      <c r="E11" s="124" t="s">
        <v>333</v>
      </c>
    </row>
    <row r="12" spans="1:5" ht="48">
      <c r="A12" s="14" t="s">
        <v>282</v>
      </c>
      <c r="B12" s="28" t="s">
        <v>285</v>
      </c>
      <c r="C12" s="29">
        <v>5803781.5199999996</v>
      </c>
      <c r="D12" s="125">
        <f>C12/$C$42</f>
        <v>0.50210960980059682</v>
      </c>
      <c r="E12" s="126" t="s">
        <v>335</v>
      </c>
    </row>
    <row r="13" spans="1:5">
      <c r="A13" s="14" t="s">
        <v>398</v>
      </c>
      <c r="B13" s="28" t="s">
        <v>399</v>
      </c>
      <c r="C13" s="29">
        <v>0</v>
      </c>
      <c r="D13" s="125">
        <f>C13/$C$42</f>
        <v>0</v>
      </c>
      <c r="E13" s="127"/>
    </row>
    <row r="14" spans="1:5">
      <c r="A14" s="14" t="s">
        <v>286</v>
      </c>
      <c r="B14" s="28" t="s">
        <v>287</v>
      </c>
      <c r="C14" s="29">
        <v>0</v>
      </c>
      <c r="D14" s="125">
        <f t="shared" ref="D14" si="0">C14/$C$42</f>
        <v>0</v>
      </c>
      <c r="E14" s="127"/>
    </row>
    <row r="15" spans="1:5">
      <c r="A15" s="109" t="s">
        <v>288</v>
      </c>
      <c r="B15" s="121" t="s">
        <v>289</v>
      </c>
      <c r="C15" s="32">
        <f>SUM(C16:C22)</f>
        <v>2740700.55</v>
      </c>
      <c r="D15" s="123">
        <f t="shared" ref="D15:D42" si="1">C15/$C$42</f>
        <v>0.23710956020632235</v>
      </c>
      <c r="E15" s="124"/>
    </row>
    <row r="16" spans="1:5" ht="24">
      <c r="A16" s="128" t="s">
        <v>290</v>
      </c>
      <c r="B16" s="28" t="s">
        <v>291</v>
      </c>
      <c r="C16" s="29">
        <v>0</v>
      </c>
      <c r="D16" s="125">
        <f t="shared" si="1"/>
        <v>0</v>
      </c>
      <c r="E16" s="127"/>
    </row>
    <row r="17" spans="1:5">
      <c r="A17" s="128" t="s">
        <v>292</v>
      </c>
      <c r="B17" s="28" t="s">
        <v>293</v>
      </c>
      <c r="C17" s="29">
        <v>0</v>
      </c>
      <c r="D17" s="125">
        <f t="shared" si="1"/>
        <v>0</v>
      </c>
      <c r="E17" s="127"/>
    </row>
    <row r="18" spans="1:5">
      <c r="A18" s="14" t="s">
        <v>294</v>
      </c>
      <c r="B18" s="28" t="s">
        <v>295</v>
      </c>
      <c r="C18" s="29">
        <v>0</v>
      </c>
      <c r="D18" s="125">
        <f t="shared" si="1"/>
        <v>0</v>
      </c>
      <c r="E18" s="127"/>
    </row>
    <row r="19" spans="1:5">
      <c r="A19" s="14" t="s">
        <v>296</v>
      </c>
      <c r="B19" s="28" t="s">
        <v>297</v>
      </c>
      <c r="C19" s="29">
        <v>0</v>
      </c>
      <c r="D19" s="125">
        <f t="shared" si="1"/>
        <v>0</v>
      </c>
      <c r="E19" s="127"/>
    </row>
    <row r="20" spans="1:5">
      <c r="A20" s="14" t="s">
        <v>298</v>
      </c>
      <c r="B20" s="28" t="s">
        <v>299</v>
      </c>
      <c r="C20" s="29">
        <v>2740700.55</v>
      </c>
      <c r="D20" s="125">
        <f t="shared" si="1"/>
        <v>0.23710956020632235</v>
      </c>
      <c r="E20" s="127"/>
    </row>
    <row r="21" spans="1:5">
      <c r="A21" s="14" t="s">
        <v>300</v>
      </c>
      <c r="B21" s="28" t="s">
        <v>301</v>
      </c>
      <c r="C21" s="29">
        <v>0</v>
      </c>
      <c r="D21" s="125">
        <f t="shared" si="1"/>
        <v>0</v>
      </c>
      <c r="E21" s="127"/>
    </row>
    <row r="22" spans="1:5">
      <c r="A22" s="14" t="s">
        <v>302</v>
      </c>
      <c r="B22" s="28" t="s">
        <v>303</v>
      </c>
      <c r="C22" s="29">
        <v>0</v>
      </c>
      <c r="D22" s="125">
        <f t="shared" si="1"/>
        <v>0</v>
      </c>
      <c r="E22" s="127"/>
    </row>
    <row r="23" spans="1:5">
      <c r="A23" s="109" t="s">
        <v>304</v>
      </c>
      <c r="B23" s="121" t="s">
        <v>305</v>
      </c>
      <c r="C23" s="32">
        <f>SUM(C24:C31)</f>
        <v>877111.88</v>
      </c>
      <c r="D23" s="123">
        <f t="shared" si="1"/>
        <v>7.5882646908849855E-2</v>
      </c>
      <c r="E23" s="124"/>
    </row>
    <row r="24" spans="1:5">
      <c r="A24" s="14" t="s">
        <v>306</v>
      </c>
      <c r="B24" s="28" t="s">
        <v>307</v>
      </c>
      <c r="C24" s="29">
        <v>718939.04</v>
      </c>
      <c r="D24" s="125">
        <f t="shared" si="1"/>
        <v>6.2198447615722054E-2</v>
      </c>
      <c r="E24" s="127"/>
    </row>
    <row r="25" spans="1:5">
      <c r="A25" s="14" t="s">
        <v>308</v>
      </c>
      <c r="B25" s="28" t="s">
        <v>309</v>
      </c>
      <c r="C25" s="29">
        <v>0</v>
      </c>
      <c r="D25" s="125">
        <f t="shared" si="1"/>
        <v>0</v>
      </c>
      <c r="E25" s="127"/>
    </row>
    <row r="26" spans="1:5">
      <c r="A26" s="14" t="s">
        <v>310</v>
      </c>
      <c r="B26" s="28" t="s">
        <v>311</v>
      </c>
      <c r="C26" s="29">
        <v>0</v>
      </c>
      <c r="D26" s="125">
        <f t="shared" si="1"/>
        <v>0</v>
      </c>
      <c r="E26" s="127"/>
    </row>
    <row r="27" spans="1:5">
      <c r="A27" s="14" t="s">
        <v>312</v>
      </c>
      <c r="B27" s="28" t="s">
        <v>313</v>
      </c>
      <c r="C27" s="29">
        <v>85.84</v>
      </c>
      <c r="D27" s="125">
        <f t="shared" si="1"/>
        <v>7.42638032750813E-6</v>
      </c>
      <c r="E27" s="127"/>
    </row>
    <row r="28" spans="1:5">
      <c r="A28" s="14" t="s">
        <v>400</v>
      </c>
      <c r="B28" s="28" t="s">
        <v>401</v>
      </c>
      <c r="C28" s="29">
        <v>0</v>
      </c>
      <c r="D28" s="125">
        <f t="shared" si="1"/>
        <v>0</v>
      </c>
      <c r="E28" s="127"/>
    </row>
    <row r="29" spans="1:5">
      <c r="A29" s="14" t="s">
        <v>314</v>
      </c>
      <c r="B29" s="28" t="s">
        <v>315</v>
      </c>
      <c r="C29" s="29">
        <v>0</v>
      </c>
      <c r="D29" s="125">
        <f t="shared" si="1"/>
        <v>0</v>
      </c>
      <c r="E29" s="127"/>
    </row>
    <row r="30" spans="1:5">
      <c r="A30" s="14" t="s">
        <v>316</v>
      </c>
      <c r="B30" s="28" t="s">
        <v>317</v>
      </c>
      <c r="C30" s="29">
        <v>0</v>
      </c>
      <c r="D30" s="125">
        <f t="shared" si="1"/>
        <v>0</v>
      </c>
      <c r="E30" s="127"/>
    </row>
    <row r="31" spans="1:5">
      <c r="A31" s="14" t="s">
        <v>318</v>
      </c>
      <c r="B31" s="28" t="s">
        <v>319</v>
      </c>
      <c r="C31" s="29">
        <v>158087</v>
      </c>
      <c r="D31" s="125">
        <f t="shared" si="1"/>
        <v>1.3676772912800299E-2</v>
      </c>
      <c r="E31" s="127"/>
    </row>
    <row r="32" spans="1:5">
      <c r="A32" s="109" t="s">
        <v>320</v>
      </c>
      <c r="B32" s="121" t="s">
        <v>277</v>
      </c>
      <c r="C32" s="32">
        <f>C33</f>
        <v>2137200</v>
      </c>
      <c r="D32" s="123">
        <f t="shared" si="1"/>
        <v>0.18489818308423084</v>
      </c>
      <c r="E32" s="129"/>
    </row>
    <row r="33" spans="1:13">
      <c r="A33" s="109" t="s">
        <v>321</v>
      </c>
      <c r="B33" s="121" t="s">
        <v>322</v>
      </c>
      <c r="C33" s="32">
        <f>SUM(C34:C35)</f>
        <v>2137200</v>
      </c>
      <c r="D33" s="123">
        <f t="shared" si="1"/>
        <v>0.18489818308423084</v>
      </c>
      <c r="E33" s="129"/>
    </row>
    <row r="34" spans="1:13">
      <c r="A34" s="14" t="s">
        <v>323</v>
      </c>
      <c r="B34" s="28" t="s">
        <v>324</v>
      </c>
      <c r="C34" s="29">
        <v>2137200</v>
      </c>
      <c r="D34" s="125">
        <f t="shared" si="1"/>
        <v>0.18489818308423084</v>
      </c>
      <c r="E34" s="127"/>
    </row>
    <row r="35" spans="1:13">
      <c r="A35" s="14" t="s">
        <v>325</v>
      </c>
      <c r="B35" s="28" t="s">
        <v>326</v>
      </c>
      <c r="C35" s="29">
        <v>0</v>
      </c>
      <c r="D35" s="125">
        <f t="shared" si="1"/>
        <v>0</v>
      </c>
      <c r="E35" s="127"/>
    </row>
    <row r="36" spans="1:13">
      <c r="A36" s="109" t="s">
        <v>477</v>
      </c>
      <c r="B36" s="121" t="s">
        <v>478</v>
      </c>
      <c r="C36" s="32">
        <f>C37</f>
        <v>0</v>
      </c>
      <c r="D36" s="123">
        <f t="shared" ref="D36:D38" si="2">C36/$C$42</f>
        <v>0</v>
      </c>
      <c r="E36" s="129"/>
    </row>
    <row r="37" spans="1:13">
      <c r="A37" s="109" t="s">
        <v>479</v>
      </c>
      <c r="B37" s="121" t="s">
        <v>480</v>
      </c>
      <c r="C37" s="32">
        <f>SUM(C38)</f>
        <v>0</v>
      </c>
      <c r="D37" s="123">
        <f t="shared" si="2"/>
        <v>0</v>
      </c>
      <c r="E37" s="129"/>
    </row>
    <row r="38" spans="1:13">
      <c r="A38" s="14" t="s">
        <v>481</v>
      </c>
      <c r="B38" s="28" t="s">
        <v>482</v>
      </c>
      <c r="C38" s="29">
        <v>0</v>
      </c>
      <c r="D38" s="125">
        <f t="shared" si="2"/>
        <v>0</v>
      </c>
      <c r="E38" s="127"/>
    </row>
    <row r="39" spans="1:13" ht="24">
      <c r="A39" s="109" t="s">
        <v>327</v>
      </c>
      <c r="B39" s="121" t="s">
        <v>328</v>
      </c>
      <c r="C39" s="32">
        <f>C40</f>
        <v>0</v>
      </c>
      <c r="D39" s="123">
        <f t="shared" si="1"/>
        <v>0</v>
      </c>
      <c r="E39" s="124" t="s">
        <v>333</v>
      </c>
    </row>
    <row r="40" spans="1:13" ht="24">
      <c r="A40" s="109" t="s">
        <v>329</v>
      </c>
      <c r="B40" s="121" t="s">
        <v>330</v>
      </c>
      <c r="C40" s="32">
        <f>SUM(C41)</f>
        <v>0</v>
      </c>
      <c r="D40" s="123">
        <f t="shared" si="1"/>
        <v>0</v>
      </c>
      <c r="E40" s="124" t="s">
        <v>333</v>
      </c>
    </row>
    <row r="41" spans="1:13">
      <c r="A41" s="14" t="s">
        <v>331</v>
      </c>
      <c r="B41" s="28" t="s">
        <v>332</v>
      </c>
      <c r="C41" s="29">
        <v>0</v>
      </c>
      <c r="D41" s="125">
        <f t="shared" si="1"/>
        <v>0</v>
      </c>
      <c r="E41" s="126" t="s">
        <v>334</v>
      </c>
    </row>
    <row r="42" spans="1:13" ht="24.75" customHeight="1">
      <c r="A42" s="244"/>
      <c r="B42" s="245" t="s">
        <v>9</v>
      </c>
      <c r="C42" s="246">
        <f>C10+C32+C36+C39</f>
        <v>11558793.950000001</v>
      </c>
      <c r="D42" s="247">
        <f t="shared" si="1"/>
        <v>1</v>
      </c>
      <c r="E42" s="248"/>
    </row>
    <row r="43" spans="1:13">
      <c r="A43" s="33"/>
      <c r="B43" s="33"/>
      <c r="C43" s="33"/>
      <c r="D43" s="34"/>
      <c r="E43" s="34"/>
      <c r="F43" s="34"/>
      <c r="G43" s="34"/>
      <c r="H43" s="34"/>
      <c r="I43" s="3"/>
      <c r="J43" s="130"/>
      <c r="K43" s="131"/>
      <c r="L43" s="132"/>
      <c r="M43" s="132"/>
    </row>
    <row r="44" spans="1:13">
      <c r="A44" s="34"/>
      <c r="B44" s="34"/>
      <c r="C44" s="34"/>
      <c r="D44" s="34"/>
      <c r="E44" s="34"/>
      <c r="F44" s="34"/>
      <c r="G44" s="34"/>
      <c r="H44" s="34"/>
      <c r="I44" s="3"/>
      <c r="J44" s="130"/>
      <c r="K44" s="131"/>
      <c r="L44" s="132"/>
      <c r="M44" s="132"/>
    </row>
    <row r="45" spans="1:13">
      <c r="A45" s="34"/>
      <c r="B45" s="34"/>
      <c r="C45" s="34"/>
      <c r="D45" s="34"/>
      <c r="E45" s="34"/>
      <c r="F45" s="34"/>
      <c r="G45" s="34"/>
      <c r="H45" s="34"/>
      <c r="I45" s="3"/>
      <c r="J45" s="130"/>
      <c r="K45" s="131"/>
      <c r="L45" s="132"/>
      <c r="M45" s="132"/>
    </row>
    <row r="46" spans="1:13">
      <c r="A46" s="34"/>
      <c r="B46" s="34"/>
      <c r="C46" s="34"/>
      <c r="D46" s="34"/>
      <c r="E46" s="34"/>
      <c r="F46" s="34"/>
      <c r="G46" s="34"/>
      <c r="H46" s="34"/>
      <c r="I46" s="3"/>
      <c r="J46" s="130"/>
      <c r="K46" s="131"/>
      <c r="L46" s="132"/>
      <c r="M46" s="132"/>
    </row>
    <row r="47" spans="1:13">
      <c r="A47" s="35"/>
      <c r="B47" s="35"/>
      <c r="C47" s="35"/>
      <c r="D47" s="35"/>
      <c r="E47" s="35"/>
      <c r="F47" s="35"/>
      <c r="G47" s="35"/>
      <c r="H47" s="35"/>
      <c r="I47" s="3"/>
      <c r="J47" s="130"/>
      <c r="K47" s="131"/>
      <c r="L47" s="132"/>
      <c r="M47" s="132"/>
    </row>
    <row r="48" spans="1:13">
      <c r="A48" s="35"/>
      <c r="B48" s="35"/>
      <c r="C48" s="35"/>
      <c r="D48" s="35"/>
      <c r="E48" s="35"/>
      <c r="F48" s="35"/>
      <c r="G48" s="35"/>
      <c r="H48" s="35"/>
      <c r="I48" s="3"/>
      <c r="J48" s="130"/>
      <c r="K48" s="131"/>
      <c r="L48" s="132"/>
      <c r="M48" s="132"/>
    </row>
    <row r="49" spans="1:13">
      <c r="A49" s="35"/>
      <c r="B49" s="35"/>
      <c r="C49" s="35"/>
      <c r="D49" s="35"/>
      <c r="E49" s="35"/>
      <c r="F49" s="35"/>
      <c r="G49" s="35"/>
      <c r="H49" s="35"/>
      <c r="I49" s="3"/>
      <c r="J49" s="130"/>
      <c r="K49" s="131"/>
      <c r="L49" s="132"/>
      <c r="M49" s="132"/>
    </row>
    <row r="50" spans="1:13">
      <c r="A50" s="3"/>
      <c r="B50" s="130"/>
      <c r="C50" s="131"/>
      <c r="D50" s="132"/>
      <c r="E50" s="132"/>
    </row>
    <row r="51" spans="1:13">
      <c r="A51" s="3"/>
      <c r="B51" s="130"/>
      <c r="C51" s="131"/>
      <c r="D51" s="132"/>
      <c r="E51" s="132"/>
    </row>
    <row r="52" spans="1:13">
      <c r="A52" s="3"/>
      <c r="B52" s="130"/>
      <c r="C52" s="131"/>
      <c r="D52" s="132"/>
      <c r="E52" s="132"/>
    </row>
    <row r="53" spans="1:13">
      <c r="A53" s="36"/>
      <c r="B53" s="120"/>
      <c r="C53" s="120"/>
      <c r="D53" s="120"/>
      <c r="E53" s="120"/>
    </row>
    <row r="54" spans="1:13">
      <c r="A54" s="293" t="s">
        <v>26</v>
      </c>
      <c r="B54" s="294"/>
      <c r="C54" s="294"/>
      <c r="D54" s="294"/>
      <c r="E54" s="295"/>
    </row>
    <row r="55" spans="1:13" ht="15" customHeight="1">
      <c r="A55" s="264" t="s">
        <v>419</v>
      </c>
      <c r="B55" s="265"/>
      <c r="C55" s="265"/>
      <c r="D55" s="265"/>
      <c r="E55" s="304"/>
    </row>
    <row r="56" spans="1:13" ht="15" customHeight="1">
      <c r="A56" s="264" t="s">
        <v>420</v>
      </c>
      <c r="B56" s="265"/>
      <c r="C56" s="265"/>
      <c r="D56" s="265"/>
      <c r="E56" s="304"/>
    </row>
    <row r="57" spans="1:13" ht="15" customHeight="1">
      <c r="A57" s="264" t="s">
        <v>436</v>
      </c>
      <c r="B57" s="265"/>
      <c r="C57" s="265"/>
      <c r="D57" s="265"/>
      <c r="E57" s="304"/>
    </row>
    <row r="58" spans="1:13" ht="15" customHeight="1">
      <c r="A58" s="264" t="s">
        <v>437</v>
      </c>
      <c r="B58" s="265"/>
      <c r="C58" s="265"/>
      <c r="D58" s="265"/>
      <c r="E58" s="304"/>
    </row>
    <row r="59" spans="1:13" ht="15" customHeight="1">
      <c r="A59" s="268" t="s">
        <v>438</v>
      </c>
      <c r="B59" s="269"/>
      <c r="C59" s="269"/>
      <c r="D59" s="269"/>
      <c r="E59" s="335"/>
    </row>
    <row r="60" spans="1:13">
      <c r="A60" s="117"/>
      <c r="B60" s="117"/>
      <c r="C60" s="133"/>
      <c r="D60" s="134"/>
      <c r="E60" s="134"/>
    </row>
    <row r="61" spans="1:13">
      <c r="A61" s="117"/>
      <c r="B61" s="117"/>
      <c r="C61" s="133"/>
      <c r="D61" s="134"/>
      <c r="E61" s="134"/>
    </row>
  </sheetData>
  <protectedRanges>
    <protectedRange sqref="B50:D52 J43:L49 B10:C42" name="Rango1_1"/>
    <protectedRange sqref="D10:D42" name="Rango1_1_2_1"/>
  </protectedRanges>
  <mergeCells count="12">
    <mergeCell ref="A55:E55"/>
    <mergeCell ref="A56:E56"/>
    <mergeCell ref="A57:E57"/>
    <mergeCell ref="A58:E58"/>
    <mergeCell ref="A59:E59"/>
    <mergeCell ref="A54:E54"/>
    <mergeCell ref="A2:E2"/>
    <mergeCell ref="A3:E3"/>
    <mergeCell ref="A4:E4"/>
    <mergeCell ref="A6:E6"/>
    <mergeCell ref="A8:E8"/>
    <mergeCell ref="A5:E5"/>
  </mergeCells>
  <printOptions horizontalCentered="1"/>
  <pageMargins left="0.59055118110236227" right="0.59055118110236227" top="0.67" bottom="0.2" header="0.31496062992125984" footer="0.31496062992125984"/>
  <pageSetup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0" zoomScaleNormal="100" workbookViewId="0">
      <selection activeCell="C24" sqref="C24"/>
    </sheetView>
  </sheetViews>
  <sheetFormatPr baseColWidth="10" defaultRowHeight="14.25"/>
  <cols>
    <col min="1" max="1" width="22.42578125" style="6" customWidth="1"/>
    <col min="2" max="2" width="40.5703125" style="6" customWidth="1"/>
    <col min="3" max="3" width="17.140625" style="6" customWidth="1"/>
    <col min="4" max="4" width="16.5703125" style="6" customWidth="1"/>
    <col min="5" max="5" width="15.5703125" style="6" customWidth="1"/>
    <col min="6" max="6" width="14.28515625" style="6" customWidth="1"/>
    <col min="7" max="7" width="15.5703125" style="6" customWidth="1"/>
    <col min="8" max="16384" width="11.42578125" style="6"/>
  </cols>
  <sheetData>
    <row r="1" spans="1:7" ht="15">
      <c r="A1" s="3"/>
      <c r="B1" s="3"/>
      <c r="C1" s="3"/>
      <c r="D1" s="3"/>
      <c r="E1" s="4"/>
      <c r="F1" s="308" t="s">
        <v>73</v>
      </c>
      <c r="G1" s="308"/>
    </row>
    <row r="2" spans="1:7" ht="15">
      <c r="A2" s="273" t="s">
        <v>450</v>
      </c>
      <c r="B2" s="273"/>
      <c r="C2" s="273"/>
      <c r="D2" s="273"/>
      <c r="E2" s="273"/>
      <c r="F2" s="273"/>
      <c r="G2" s="273"/>
    </row>
    <row r="3" spans="1:7" ht="15.75" customHeight="1">
      <c r="A3" s="273" t="s">
        <v>0</v>
      </c>
      <c r="B3" s="273"/>
      <c r="C3" s="273"/>
      <c r="D3" s="273"/>
      <c r="E3" s="273"/>
      <c r="F3" s="273"/>
      <c r="G3" s="273"/>
    </row>
    <row r="4" spans="1:7" ht="15">
      <c r="A4" s="273" t="s">
        <v>74</v>
      </c>
      <c r="B4" s="273"/>
      <c r="C4" s="273"/>
      <c r="D4" s="273"/>
      <c r="E4" s="273"/>
      <c r="F4" s="273"/>
      <c r="G4" s="273"/>
    </row>
    <row r="5" spans="1:7" ht="15">
      <c r="A5" s="273" t="s">
        <v>506</v>
      </c>
      <c r="B5" s="273"/>
      <c r="C5" s="273"/>
      <c r="D5" s="273"/>
      <c r="E5" s="273"/>
      <c r="F5" s="273"/>
      <c r="G5" s="273"/>
    </row>
    <row r="6" spans="1:7" ht="15">
      <c r="A6" s="279" t="s">
        <v>75</v>
      </c>
      <c r="B6" s="279"/>
      <c r="C6" s="279"/>
      <c r="D6" s="279"/>
      <c r="E6" s="279"/>
      <c r="F6" s="279"/>
      <c r="G6" s="279"/>
    </row>
    <row r="7" spans="1:7" ht="15">
      <c r="A7" s="318"/>
      <c r="B7" s="318"/>
      <c r="C7" s="9"/>
      <c r="D7" s="9"/>
      <c r="E7" s="9"/>
    </row>
    <row r="8" spans="1:7" ht="22.5" customHeight="1">
      <c r="A8" s="10" t="s">
        <v>5</v>
      </c>
      <c r="B8" s="10" t="s">
        <v>6</v>
      </c>
      <c r="C8" s="12" t="s">
        <v>76</v>
      </c>
      <c r="D8" s="12" t="s">
        <v>77</v>
      </c>
      <c r="E8" s="12" t="s">
        <v>78</v>
      </c>
      <c r="F8" s="12" t="s">
        <v>7</v>
      </c>
      <c r="G8" s="12" t="s">
        <v>57</v>
      </c>
    </row>
    <row r="9" spans="1:7">
      <c r="A9" s="109" t="s">
        <v>337</v>
      </c>
      <c r="B9" s="121" t="s">
        <v>338</v>
      </c>
      <c r="C9" s="32">
        <f t="shared" ref="C9:D11" si="0">C10</f>
        <v>54982681.980000004</v>
      </c>
      <c r="D9" s="32">
        <f t="shared" si="0"/>
        <v>54982681.980000004</v>
      </c>
      <c r="E9" s="32">
        <f>D9-C9</f>
        <v>0</v>
      </c>
      <c r="F9" s="109"/>
      <c r="G9" s="109"/>
    </row>
    <row r="10" spans="1:7">
      <c r="A10" s="109" t="s">
        <v>336</v>
      </c>
      <c r="B10" s="121" t="s">
        <v>276</v>
      </c>
      <c r="C10" s="32">
        <f t="shared" si="0"/>
        <v>54982681.980000004</v>
      </c>
      <c r="D10" s="32">
        <f t="shared" si="0"/>
        <v>54982681.980000004</v>
      </c>
      <c r="E10" s="32">
        <f t="shared" ref="E10:E23" si="1">D10-C10</f>
        <v>0</v>
      </c>
      <c r="F10" s="109"/>
      <c r="G10" s="109"/>
    </row>
    <row r="11" spans="1:7">
      <c r="A11" s="109" t="s">
        <v>339</v>
      </c>
      <c r="B11" s="121" t="s">
        <v>276</v>
      </c>
      <c r="C11" s="32">
        <f t="shared" si="0"/>
        <v>54982681.980000004</v>
      </c>
      <c r="D11" s="32">
        <f t="shared" si="0"/>
        <v>54982681.980000004</v>
      </c>
      <c r="E11" s="32">
        <f t="shared" si="1"/>
        <v>0</v>
      </c>
      <c r="F11" s="109"/>
      <c r="G11" s="109"/>
    </row>
    <row r="12" spans="1:7">
      <c r="A12" s="109" t="s">
        <v>340</v>
      </c>
      <c r="B12" s="121" t="s">
        <v>276</v>
      </c>
      <c r="C12" s="32">
        <f>C13+C15</f>
        <v>54982681.980000004</v>
      </c>
      <c r="D12" s="32">
        <f>D13+D15</f>
        <v>54982681.980000004</v>
      </c>
      <c r="E12" s="32">
        <f t="shared" si="1"/>
        <v>0</v>
      </c>
      <c r="F12" s="109"/>
      <c r="G12" s="109"/>
    </row>
    <row r="13" spans="1:7" ht="24">
      <c r="A13" s="122" t="s">
        <v>341</v>
      </c>
      <c r="B13" s="121" t="s">
        <v>342</v>
      </c>
      <c r="C13" s="32">
        <f>SUM(C14)</f>
        <v>23490753.379999999</v>
      </c>
      <c r="D13" s="32">
        <f>SUM(D14)</f>
        <v>23490753.379999999</v>
      </c>
      <c r="E13" s="32">
        <f t="shared" si="1"/>
        <v>0</v>
      </c>
      <c r="F13" s="109" t="s">
        <v>276</v>
      </c>
      <c r="G13" s="109" t="s">
        <v>362</v>
      </c>
    </row>
    <row r="14" spans="1:7" ht="24">
      <c r="A14" s="115" t="s">
        <v>345</v>
      </c>
      <c r="B14" s="28" t="s">
        <v>346</v>
      </c>
      <c r="C14" s="29">
        <v>23490753.379999999</v>
      </c>
      <c r="D14" s="29">
        <v>23490753.379999999</v>
      </c>
      <c r="E14" s="29">
        <f t="shared" si="1"/>
        <v>0</v>
      </c>
      <c r="F14" s="14"/>
      <c r="G14" s="14"/>
    </row>
    <row r="15" spans="1:7" ht="24">
      <c r="A15" s="122" t="s">
        <v>343</v>
      </c>
      <c r="B15" s="121" t="s">
        <v>344</v>
      </c>
      <c r="C15" s="32">
        <f>C16+C21</f>
        <v>31491928.600000001</v>
      </c>
      <c r="D15" s="32">
        <f>D16+D21</f>
        <v>31491928.600000001</v>
      </c>
      <c r="E15" s="32">
        <f t="shared" si="1"/>
        <v>0</v>
      </c>
      <c r="F15" s="109" t="s">
        <v>276</v>
      </c>
      <c r="G15" s="109" t="s">
        <v>362</v>
      </c>
    </row>
    <row r="16" spans="1:7" ht="24">
      <c r="A16" s="122" t="s">
        <v>347</v>
      </c>
      <c r="B16" s="121" t="s">
        <v>346</v>
      </c>
      <c r="C16" s="32">
        <f>SUM(C17:C20)</f>
        <v>30775135.690000001</v>
      </c>
      <c r="D16" s="32">
        <f>SUM(D17:D20)</f>
        <v>30775135.690000001</v>
      </c>
      <c r="E16" s="32">
        <f t="shared" si="1"/>
        <v>0</v>
      </c>
      <c r="F16" s="109"/>
      <c r="G16" s="109"/>
    </row>
    <row r="17" spans="1:16" ht="24">
      <c r="A17" s="115" t="s">
        <v>348</v>
      </c>
      <c r="B17" s="28" t="s">
        <v>349</v>
      </c>
      <c r="C17" s="29">
        <v>16364630.060000001</v>
      </c>
      <c r="D17" s="29">
        <v>16364630.060000001</v>
      </c>
      <c r="E17" s="29">
        <f t="shared" si="1"/>
        <v>0</v>
      </c>
      <c r="F17" s="14"/>
      <c r="G17" s="14"/>
    </row>
    <row r="18" spans="1:16" ht="24">
      <c r="A18" s="115" t="s">
        <v>350</v>
      </c>
      <c r="B18" s="28" t="s">
        <v>351</v>
      </c>
      <c r="C18" s="29">
        <v>1822862.43</v>
      </c>
      <c r="D18" s="29">
        <v>1822862.43</v>
      </c>
      <c r="E18" s="29">
        <f t="shared" si="1"/>
        <v>0</v>
      </c>
      <c r="F18" s="14"/>
      <c r="G18" s="14"/>
    </row>
    <row r="19" spans="1:16" ht="24">
      <c r="A19" s="115" t="s">
        <v>352</v>
      </c>
      <c r="B19" s="28" t="s">
        <v>353</v>
      </c>
      <c r="C19" s="29">
        <v>3156450.86</v>
      </c>
      <c r="D19" s="29">
        <v>3156450.86</v>
      </c>
      <c r="E19" s="29">
        <f t="shared" si="1"/>
        <v>0</v>
      </c>
      <c r="F19" s="14"/>
      <c r="G19" s="14"/>
    </row>
    <row r="20" spans="1:16" ht="24">
      <c r="A20" s="115" t="s">
        <v>354</v>
      </c>
      <c r="B20" s="28" t="s">
        <v>355</v>
      </c>
      <c r="C20" s="29">
        <v>9431192.3399999999</v>
      </c>
      <c r="D20" s="29">
        <v>9431192.3399999999</v>
      </c>
      <c r="E20" s="29">
        <f t="shared" si="1"/>
        <v>0</v>
      </c>
      <c r="F20" s="14"/>
      <c r="G20" s="14"/>
    </row>
    <row r="21" spans="1:16" ht="24">
      <c r="A21" s="122" t="s">
        <v>356</v>
      </c>
      <c r="B21" s="121" t="s">
        <v>357</v>
      </c>
      <c r="C21" s="32">
        <f>SUM(C22:C23)</f>
        <v>716792.90999999992</v>
      </c>
      <c r="D21" s="32">
        <f>SUM(D22:D23)</f>
        <v>716792.90999999992</v>
      </c>
      <c r="E21" s="32">
        <f t="shared" si="1"/>
        <v>0</v>
      </c>
      <c r="F21" s="109"/>
      <c r="G21" s="109"/>
    </row>
    <row r="22" spans="1:16" ht="24">
      <c r="A22" s="115" t="s">
        <v>358</v>
      </c>
      <c r="B22" s="28" t="s">
        <v>359</v>
      </c>
      <c r="C22" s="29">
        <v>-495877.57</v>
      </c>
      <c r="D22" s="29">
        <v>-495877.57</v>
      </c>
      <c r="E22" s="29">
        <f t="shared" si="1"/>
        <v>0</v>
      </c>
      <c r="F22" s="14"/>
      <c r="G22" s="14"/>
    </row>
    <row r="23" spans="1:16" ht="24">
      <c r="A23" s="115" t="s">
        <v>360</v>
      </c>
      <c r="B23" s="28" t="s">
        <v>361</v>
      </c>
      <c r="C23" s="29">
        <v>1212670.48</v>
      </c>
      <c r="D23" s="29">
        <v>1212670.48</v>
      </c>
      <c r="E23" s="29">
        <f t="shared" si="1"/>
        <v>0</v>
      </c>
      <c r="F23" s="14"/>
      <c r="G23" s="14"/>
    </row>
    <row r="24" spans="1:16" ht="22.5" customHeight="1">
      <c r="A24" s="217"/>
      <c r="B24" s="202" t="s">
        <v>9</v>
      </c>
      <c r="C24" s="203">
        <f>C9</f>
        <v>54982681.980000004</v>
      </c>
      <c r="D24" s="203">
        <f t="shared" ref="D24" si="2">D9</f>
        <v>54982681.980000004</v>
      </c>
      <c r="E24" s="203">
        <f>D24-C24</f>
        <v>0</v>
      </c>
      <c r="F24" s="217"/>
      <c r="G24" s="217"/>
    </row>
    <row r="25" spans="1:16">
      <c r="A25" s="33"/>
      <c r="B25" s="33"/>
      <c r="C25" s="33"/>
      <c r="D25" s="34"/>
      <c r="E25" s="34"/>
      <c r="F25" s="34"/>
      <c r="G25" s="34"/>
      <c r="H25" s="34"/>
      <c r="I25" s="34"/>
      <c r="J25" s="36"/>
      <c r="K25" s="117"/>
      <c r="L25" s="118"/>
      <c r="M25" s="119"/>
      <c r="N25" s="119"/>
      <c r="O25" s="36"/>
      <c r="P25" s="36"/>
    </row>
    <row r="26" spans="1:16">
      <c r="A26" s="34"/>
      <c r="B26" s="34"/>
      <c r="C26" s="34"/>
      <c r="D26" s="34"/>
      <c r="E26" s="34"/>
      <c r="F26" s="34"/>
      <c r="G26" s="34"/>
      <c r="H26" s="34"/>
      <c r="I26" s="34"/>
      <c r="J26" s="36"/>
      <c r="K26" s="117"/>
      <c r="L26" s="118"/>
      <c r="M26" s="119"/>
      <c r="N26" s="119"/>
      <c r="O26" s="36"/>
      <c r="P26" s="36"/>
    </row>
    <row r="27" spans="1:16">
      <c r="A27" s="34"/>
      <c r="B27" s="34"/>
      <c r="C27" s="34"/>
      <c r="D27" s="34"/>
      <c r="E27" s="34"/>
      <c r="F27" s="34"/>
      <c r="G27" s="34"/>
      <c r="H27" s="34"/>
      <c r="I27" s="34"/>
      <c r="J27" s="36"/>
      <c r="K27" s="117"/>
      <c r="L27" s="118"/>
      <c r="M27" s="119"/>
      <c r="N27" s="119"/>
      <c r="O27" s="36"/>
      <c r="P27" s="36"/>
    </row>
    <row r="28" spans="1:16">
      <c r="A28" s="35"/>
      <c r="B28" s="35"/>
      <c r="C28" s="35"/>
      <c r="D28" s="35"/>
      <c r="E28" s="35"/>
      <c r="F28" s="35"/>
      <c r="G28" s="35"/>
      <c r="H28" s="35"/>
      <c r="I28" s="35"/>
      <c r="J28" s="36"/>
      <c r="K28" s="117"/>
      <c r="L28" s="118"/>
      <c r="M28" s="119"/>
      <c r="N28" s="119"/>
      <c r="O28" s="36"/>
      <c r="P28" s="36"/>
    </row>
    <row r="29" spans="1:16">
      <c r="A29" s="35"/>
      <c r="B29" s="35"/>
      <c r="C29" s="35"/>
      <c r="D29" s="35"/>
      <c r="E29" s="35"/>
      <c r="F29" s="35"/>
      <c r="G29" s="35"/>
      <c r="H29" s="35"/>
      <c r="I29" s="35"/>
      <c r="J29" s="36"/>
      <c r="K29" s="117"/>
      <c r="L29" s="118"/>
      <c r="M29" s="119"/>
      <c r="N29" s="119"/>
      <c r="O29" s="36"/>
      <c r="P29" s="36"/>
    </row>
    <row r="30" spans="1:16">
      <c r="A30" s="35"/>
      <c r="B30" s="35"/>
      <c r="C30" s="35"/>
      <c r="D30" s="35"/>
      <c r="E30" s="35"/>
      <c r="F30" s="35"/>
      <c r="G30" s="35"/>
      <c r="H30" s="35"/>
      <c r="I30" s="35"/>
      <c r="J30" s="36"/>
      <c r="K30" s="117"/>
      <c r="L30" s="118"/>
      <c r="M30" s="119"/>
      <c r="N30" s="119"/>
      <c r="O30" s="36"/>
      <c r="P30" s="36"/>
    </row>
    <row r="31" spans="1:16">
      <c r="A31" s="36"/>
      <c r="B31" s="117"/>
      <c r="C31" s="118"/>
      <c r="D31" s="119"/>
      <c r="E31" s="119"/>
      <c r="F31" s="36"/>
      <c r="G31" s="36"/>
    </row>
    <row r="32" spans="1:16">
      <c r="A32" s="36"/>
      <c r="B32" s="117"/>
      <c r="C32" s="118"/>
      <c r="D32" s="119"/>
      <c r="E32" s="119"/>
      <c r="F32" s="36"/>
      <c r="G32" s="36"/>
    </row>
    <row r="33" spans="1:7">
      <c r="A33" s="36"/>
      <c r="B33" s="117"/>
      <c r="C33" s="118"/>
      <c r="D33" s="119"/>
      <c r="E33" s="119"/>
      <c r="F33" s="36"/>
      <c r="G33" s="36"/>
    </row>
    <row r="34" spans="1:7">
      <c r="A34" s="36"/>
      <c r="B34" s="117"/>
      <c r="C34" s="118"/>
      <c r="D34" s="119"/>
      <c r="E34" s="119"/>
      <c r="F34" s="36"/>
      <c r="G34" s="36"/>
    </row>
    <row r="35" spans="1:7">
      <c r="A35" s="36"/>
      <c r="B35" s="117"/>
      <c r="C35" s="118"/>
      <c r="D35" s="119"/>
      <c r="E35" s="119"/>
      <c r="F35" s="36"/>
      <c r="G35" s="36"/>
    </row>
    <row r="36" spans="1:7">
      <c r="A36" s="36"/>
      <c r="B36" s="120"/>
      <c r="C36" s="120"/>
      <c r="D36" s="120"/>
      <c r="E36" s="120"/>
      <c r="F36" s="36"/>
      <c r="G36" s="36"/>
    </row>
    <row r="37" spans="1:7">
      <c r="A37" s="293" t="s">
        <v>26</v>
      </c>
      <c r="B37" s="294"/>
      <c r="C37" s="294"/>
      <c r="D37" s="294"/>
      <c r="E37" s="294"/>
      <c r="F37" s="294"/>
      <c r="G37" s="295"/>
    </row>
    <row r="38" spans="1:7" ht="20.25" customHeight="1">
      <c r="A38" s="262" t="s">
        <v>428</v>
      </c>
      <c r="B38" s="263"/>
      <c r="C38" s="263"/>
      <c r="D38" s="263"/>
      <c r="E38" s="263"/>
      <c r="F38" s="263"/>
      <c r="G38" s="303"/>
    </row>
    <row r="39" spans="1:7" ht="19.5" customHeight="1">
      <c r="A39" s="264" t="s">
        <v>429</v>
      </c>
      <c r="B39" s="265"/>
      <c r="C39" s="265"/>
      <c r="D39" s="265"/>
      <c r="E39" s="265"/>
      <c r="F39" s="265"/>
      <c r="G39" s="304"/>
    </row>
    <row r="40" spans="1:7" ht="22.5" customHeight="1">
      <c r="A40" s="337" t="s">
        <v>430</v>
      </c>
      <c r="B40" s="338"/>
      <c r="C40" s="338"/>
      <c r="D40" s="338"/>
      <c r="E40" s="338"/>
      <c r="F40" s="338"/>
      <c r="G40" s="339"/>
    </row>
    <row r="41" spans="1:7" ht="19.5" customHeight="1">
      <c r="A41" s="264" t="s">
        <v>431</v>
      </c>
      <c r="B41" s="265"/>
      <c r="C41" s="265"/>
      <c r="D41" s="265"/>
      <c r="E41" s="265"/>
      <c r="F41" s="265"/>
      <c r="G41" s="304"/>
    </row>
    <row r="42" spans="1:7" ht="20.25" customHeight="1">
      <c r="A42" s="264" t="s">
        <v>432</v>
      </c>
      <c r="B42" s="265"/>
      <c r="C42" s="265"/>
      <c r="D42" s="265"/>
      <c r="E42" s="265"/>
      <c r="F42" s="265"/>
      <c r="G42" s="304"/>
    </row>
    <row r="43" spans="1:7" ht="23.25" customHeight="1">
      <c r="A43" s="264" t="s">
        <v>435</v>
      </c>
      <c r="B43" s="265"/>
      <c r="C43" s="265"/>
      <c r="D43" s="265"/>
      <c r="E43" s="265"/>
      <c r="F43" s="265"/>
      <c r="G43" s="304"/>
    </row>
    <row r="44" spans="1:7" ht="15" customHeight="1">
      <c r="A44" s="268" t="s">
        <v>434</v>
      </c>
      <c r="B44" s="269"/>
      <c r="C44" s="269"/>
      <c r="D44" s="269"/>
      <c r="E44" s="269"/>
      <c r="F44" s="269"/>
      <c r="G44" s="335"/>
    </row>
  </sheetData>
  <protectedRanges>
    <protectedRange sqref="K25:M30 B31:D35 B9:E24" name="Rango1_1"/>
  </protectedRanges>
  <mergeCells count="15">
    <mergeCell ref="A43:G43"/>
    <mergeCell ref="A44:G44"/>
    <mergeCell ref="A37:G37"/>
    <mergeCell ref="A38:G38"/>
    <mergeCell ref="A39:G39"/>
    <mergeCell ref="A40:G40"/>
    <mergeCell ref="A41:G41"/>
    <mergeCell ref="A42:G42"/>
    <mergeCell ref="A7:B7"/>
    <mergeCell ref="F1:G1"/>
    <mergeCell ref="A2:G2"/>
    <mergeCell ref="A3:G3"/>
    <mergeCell ref="A4:G4"/>
    <mergeCell ref="A6:G6"/>
    <mergeCell ref="A5:G5"/>
  </mergeCells>
  <printOptions horizontalCentered="1"/>
  <pageMargins left="0.59055118110236227" right="0.59055118110236227" top="0.98425196850393704" bottom="0.59055118110236227" header="0.31496062992125984" footer="0.31496062992125984"/>
  <pageSetup scale="80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9" zoomScaleNormal="100" workbookViewId="0">
      <selection activeCell="C27" sqref="C27"/>
    </sheetView>
  </sheetViews>
  <sheetFormatPr baseColWidth="10" defaultRowHeight="14.25"/>
  <cols>
    <col min="1" max="1" width="23.85546875" style="6" customWidth="1"/>
    <col min="2" max="2" width="34.5703125" style="6" customWidth="1"/>
    <col min="3" max="3" width="17.140625" style="6" customWidth="1"/>
    <col min="4" max="4" width="16.5703125" style="6" customWidth="1"/>
    <col min="5" max="6" width="15.5703125" style="6" customWidth="1"/>
    <col min="7" max="7" width="25.28515625" style="6" customWidth="1"/>
    <col min="8" max="16384" width="11.42578125" style="6"/>
  </cols>
  <sheetData>
    <row r="1" spans="1:7" ht="15">
      <c r="A1" s="3"/>
      <c r="B1" s="3"/>
      <c r="C1" s="3"/>
      <c r="D1" s="3"/>
      <c r="E1" s="4"/>
      <c r="F1" s="308" t="s">
        <v>79</v>
      </c>
      <c r="G1" s="308"/>
    </row>
    <row r="2" spans="1:7" ht="15">
      <c r="A2" s="273" t="s">
        <v>450</v>
      </c>
      <c r="B2" s="273"/>
      <c r="C2" s="273"/>
      <c r="D2" s="273"/>
      <c r="E2" s="273"/>
      <c r="F2" s="273"/>
      <c r="G2" s="273"/>
    </row>
    <row r="3" spans="1:7" ht="15.75" customHeight="1">
      <c r="A3" s="273" t="s">
        <v>0</v>
      </c>
      <c r="B3" s="273"/>
      <c r="C3" s="273"/>
      <c r="D3" s="273"/>
      <c r="E3" s="273"/>
      <c r="F3" s="273"/>
      <c r="G3" s="273"/>
    </row>
    <row r="4" spans="1:7" ht="15">
      <c r="A4" s="273" t="s">
        <v>74</v>
      </c>
      <c r="B4" s="273"/>
      <c r="C4" s="273"/>
      <c r="D4" s="273"/>
      <c r="E4" s="273"/>
      <c r="F4" s="273"/>
      <c r="G4" s="273"/>
    </row>
    <row r="5" spans="1:7" ht="15">
      <c r="A5" s="273" t="s">
        <v>506</v>
      </c>
      <c r="B5" s="273"/>
      <c r="C5" s="273"/>
      <c r="D5" s="273"/>
      <c r="E5" s="273"/>
      <c r="F5" s="273"/>
      <c r="G5" s="273"/>
    </row>
    <row r="6" spans="1:7" ht="15">
      <c r="A6" s="279" t="s">
        <v>80</v>
      </c>
      <c r="B6" s="279"/>
      <c r="C6" s="279"/>
      <c r="D6" s="279"/>
      <c r="E6" s="279"/>
      <c r="F6" s="279"/>
      <c r="G6" s="279"/>
    </row>
    <row r="7" spans="1:7" ht="15">
      <c r="A7" s="318"/>
      <c r="B7" s="318"/>
      <c r="C7" s="9"/>
      <c r="D7" s="9"/>
      <c r="E7" s="9"/>
    </row>
    <row r="8" spans="1:7" ht="22.5" customHeight="1">
      <c r="A8" s="10" t="s">
        <v>5</v>
      </c>
      <c r="B8" s="11" t="s">
        <v>6</v>
      </c>
      <c r="C8" s="12" t="s">
        <v>76</v>
      </c>
      <c r="D8" s="12" t="s">
        <v>77</v>
      </c>
      <c r="E8" s="12" t="s">
        <v>78</v>
      </c>
      <c r="F8" s="12" t="s">
        <v>7</v>
      </c>
      <c r="G8" s="12" t="s">
        <v>57</v>
      </c>
    </row>
    <row r="9" spans="1:7" ht="24">
      <c r="A9" s="109" t="s">
        <v>363</v>
      </c>
      <c r="B9" s="218" t="s">
        <v>364</v>
      </c>
      <c r="C9" s="32">
        <f>C10+C16+C20</f>
        <v>6939837.9500000011</v>
      </c>
      <c r="D9" s="32">
        <f>D10+D16+D20</f>
        <v>-13653198.430000002</v>
      </c>
      <c r="E9" s="32">
        <f>D9-C9</f>
        <v>-20593036.380000003</v>
      </c>
      <c r="F9" s="109"/>
      <c r="G9" s="109"/>
    </row>
    <row r="10" spans="1:7" ht="24">
      <c r="A10" s="111" t="s">
        <v>365</v>
      </c>
      <c r="B10" s="112" t="s">
        <v>366</v>
      </c>
      <c r="C10" s="32">
        <f t="shared" ref="C10:D11" si="0">C11</f>
        <v>15390216.43</v>
      </c>
      <c r="D10" s="32">
        <f t="shared" si="0"/>
        <v>-5202819.950000003</v>
      </c>
      <c r="E10" s="32">
        <f t="shared" ref="E10:E25" si="1">D10-C10</f>
        <v>-20593036.380000003</v>
      </c>
      <c r="F10" s="222"/>
      <c r="G10" s="224"/>
    </row>
    <row r="11" spans="1:7" ht="24">
      <c r="A11" s="111" t="s">
        <v>367</v>
      </c>
      <c r="B11" s="112" t="s">
        <v>366</v>
      </c>
      <c r="C11" s="32">
        <f t="shared" si="0"/>
        <v>15390216.43</v>
      </c>
      <c r="D11" s="32">
        <f t="shared" si="0"/>
        <v>-5202819.950000003</v>
      </c>
      <c r="E11" s="32">
        <f t="shared" si="1"/>
        <v>-20593036.380000003</v>
      </c>
      <c r="F11" s="222"/>
      <c r="G11" s="224"/>
    </row>
    <row r="12" spans="1:7" ht="24">
      <c r="A12" s="111" t="s">
        <v>368</v>
      </c>
      <c r="B12" s="112" t="s">
        <v>366</v>
      </c>
      <c r="C12" s="32">
        <f>SUM(C13:C15)</f>
        <v>15390216.43</v>
      </c>
      <c r="D12" s="32">
        <f>SUM(D13:D15)</f>
        <v>-5202819.950000003</v>
      </c>
      <c r="E12" s="32">
        <f t="shared" si="1"/>
        <v>-20593036.380000003</v>
      </c>
      <c r="F12" s="222"/>
      <c r="G12" s="224"/>
    </row>
    <row r="13" spans="1:7" ht="33.75">
      <c r="A13" s="113" t="s">
        <v>369</v>
      </c>
      <c r="B13" s="114" t="s">
        <v>342</v>
      </c>
      <c r="C13" s="29">
        <v>25183721.870000001</v>
      </c>
      <c r="D13" s="29">
        <v>23143422.890000001</v>
      </c>
      <c r="E13" s="29">
        <f>D13-C13</f>
        <v>-2040298.9800000004</v>
      </c>
      <c r="F13" s="225" t="s">
        <v>366</v>
      </c>
      <c r="G13" s="226" t="s">
        <v>362</v>
      </c>
    </row>
    <row r="14" spans="1:7" ht="33.75">
      <c r="A14" s="115" t="s">
        <v>370</v>
      </c>
      <c r="B14" s="15" t="s">
        <v>344</v>
      </c>
      <c r="C14" s="29">
        <v>-13514344.310000001</v>
      </c>
      <c r="D14" s="29">
        <v>-36701821.890000001</v>
      </c>
      <c r="E14" s="29">
        <f t="shared" ref="E14:E15" si="2">D14-C14</f>
        <v>-23187477.579999998</v>
      </c>
      <c r="F14" s="225" t="s">
        <v>366</v>
      </c>
      <c r="G14" s="226" t="s">
        <v>362</v>
      </c>
    </row>
    <row r="15" spans="1:7" ht="33.75">
      <c r="A15" s="115" t="s">
        <v>371</v>
      </c>
      <c r="B15" s="15" t="s">
        <v>361</v>
      </c>
      <c r="C15" s="29">
        <v>3720838.87</v>
      </c>
      <c r="D15" s="29">
        <v>8355579.049999997</v>
      </c>
      <c r="E15" s="29">
        <f t="shared" si="2"/>
        <v>4634740.1799999969</v>
      </c>
      <c r="F15" s="225" t="s">
        <v>366</v>
      </c>
      <c r="G15" s="226" t="s">
        <v>362</v>
      </c>
    </row>
    <row r="16" spans="1:7">
      <c r="A16" s="111" t="s">
        <v>372</v>
      </c>
      <c r="B16" s="112" t="s">
        <v>373</v>
      </c>
      <c r="C16" s="32">
        <f t="shared" ref="C16:D17" si="3">C17</f>
        <v>3674914.48</v>
      </c>
      <c r="D16" s="32">
        <f t="shared" si="3"/>
        <v>3674914.48</v>
      </c>
      <c r="E16" s="32">
        <f t="shared" si="1"/>
        <v>0</v>
      </c>
      <c r="F16" s="222"/>
      <c r="G16" s="219"/>
    </row>
    <row r="17" spans="1:8">
      <c r="A17" s="111" t="s">
        <v>374</v>
      </c>
      <c r="B17" s="112" t="s">
        <v>375</v>
      </c>
      <c r="C17" s="32">
        <f t="shared" si="3"/>
        <v>3674914.48</v>
      </c>
      <c r="D17" s="32">
        <f t="shared" si="3"/>
        <v>3674914.48</v>
      </c>
      <c r="E17" s="32">
        <f t="shared" si="1"/>
        <v>0</v>
      </c>
      <c r="F17" s="222"/>
      <c r="G17" s="219"/>
    </row>
    <row r="18" spans="1:8">
      <c r="A18" s="111" t="s">
        <v>376</v>
      </c>
      <c r="B18" s="112" t="s">
        <v>375</v>
      </c>
      <c r="C18" s="32">
        <f>SUM(C19)</f>
        <v>3674914.48</v>
      </c>
      <c r="D18" s="32">
        <f>SUM(D19)</f>
        <v>3674914.48</v>
      </c>
      <c r="E18" s="32">
        <f t="shared" si="1"/>
        <v>0</v>
      </c>
      <c r="F18" s="222"/>
      <c r="G18" s="219"/>
    </row>
    <row r="19" spans="1:8" ht="24">
      <c r="A19" s="115" t="s">
        <v>377</v>
      </c>
      <c r="B19" s="15" t="s">
        <v>342</v>
      </c>
      <c r="C19" s="29">
        <v>3674914.48</v>
      </c>
      <c r="D19" s="29">
        <v>3674914.48</v>
      </c>
      <c r="E19" s="29">
        <f t="shared" si="1"/>
        <v>0</v>
      </c>
      <c r="F19" s="143"/>
      <c r="G19" s="14"/>
    </row>
    <row r="20" spans="1:8" ht="24">
      <c r="A20" s="109" t="s">
        <v>378</v>
      </c>
      <c r="B20" s="110" t="s">
        <v>379</v>
      </c>
      <c r="C20" s="32">
        <f t="shared" ref="C20:D21" si="4">C21</f>
        <v>-12125292.959999999</v>
      </c>
      <c r="D20" s="32">
        <f t="shared" si="4"/>
        <v>-12125292.959999999</v>
      </c>
      <c r="E20" s="32">
        <f t="shared" si="1"/>
        <v>0</v>
      </c>
      <c r="F20" s="223"/>
      <c r="G20" s="220"/>
    </row>
    <row r="21" spans="1:8">
      <c r="A21" s="109" t="s">
        <v>380</v>
      </c>
      <c r="B21" s="110" t="s">
        <v>381</v>
      </c>
      <c r="C21" s="32">
        <f t="shared" si="4"/>
        <v>-12125292.959999999</v>
      </c>
      <c r="D21" s="32">
        <f t="shared" si="4"/>
        <v>-12125292.959999999</v>
      </c>
      <c r="E21" s="32">
        <f t="shared" si="1"/>
        <v>0</v>
      </c>
      <c r="F21" s="223"/>
      <c r="G21" s="220"/>
    </row>
    <row r="22" spans="1:8">
      <c r="A22" s="109" t="s">
        <v>382</v>
      </c>
      <c r="B22" s="110" t="s">
        <v>381</v>
      </c>
      <c r="C22" s="32">
        <f>SUM(C23:C25)</f>
        <v>-12125292.959999999</v>
      </c>
      <c r="D22" s="32">
        <f>SUM(D23:D25)</f>
        <v>-12125292.959999999</v>
      </c>
      <c r="E22" s="32">
        <f t="shared" si="1"/>
        <v>0</v>
      </c>
      <c r="F22" s="223"/>
      <c r="G22" s="220"/>
    </row>
    <row r="23" spans="1:8" ht="24">
      <c r="A23" s="115" t="s">
        <v>383</v>
      </c>
      <c r="B23" s="15" t="s">
        <v>344</v>
      </c>
      <c r="C23" s="29">
        <v>-12233582.82</v>
      </c>
      <c r="D23" s="29">
        <v>-12233582.82</v>
      </c>
      <c r="E23" s="29">
        <f t="shared" si="1"/>
        <v>0</v>
      </c>
      <c r="F23" s="14"/>
      <c r="G23" s="14"/>
    </row>
    <row r="24" spans="1:8" ht="24">
      <c r="A24" s="115" t="s">
        <v>384</v>
      </c>
      <c r="B24" s="15" t="s">
        <v>361</v>
      </c>
      <c r="C24" s="116">
        <v>-114996.94</v>
      </c>
      <c r="D24" s="116">
        <v>-114996.94</v>
      </c>
      <c r="E24" s="116">
        <f t="shared" si="1"/>
        <v>0</v>
      </c>
      <c r="F24" s="14"/>
      <c r="G24" s="14"/>
    </row>
    <row r="25" spans="1:8" ht="24">
      <c r="A25" s="115" t="s">
        <v>385</v>
      </c>
      <c r="B25" s="15" t="s">
        <v>386</v>
      </c>
      <c r="C25" s="116">
        <v>223286.8</v>
      </c>
      <c r="D25" s="116">
        <v>223286.8</v>
      </c>
      <c r="E25" s="116">
        <f t="shared" si="1"/>
        <v>0</v>
      </c>
      <c r="F25" s="14"/>
      <c r="G25" s="14"/>
    </row>
    <row r="26" spans="1:8" ht="28.5" customHeight="1">
      <c r="A26" s="217"/>
      <c r="B26" s="221" t="s">
        <v>9</v>
      </c>
      <c r="C26" s="203">
        <f>C10+C16+C20</f>
        <v>6939837.9500000011</v>
      </c>
      <c r="D26" s="203">
        <f>D10+D16+D20</f>
        <v>-13653198.430000002</v>
      </c>
      <c r="E26" s="203">
        <f>E10+E16+E20</f>
        <v>-20593036.380000003</v>
      </c>
      <c r="F26" s="217"/>
      <c r="G26" s="217"/>
    </row>
    <row r="27" spans="1:8">
      <c r="A27" s="33"/>
      <c r="B27" s="33"/>
      <c r="C27" s="33"/>
      <c r="D27" s="34"/>
      <c r="E27" s="34"/>
      <c r="F27" s="34"/>
      <c r="G27" s="34"/>
      <c r="H27" s="34"/>
    </row>
    <row r="28" spans="1:8">
      <c r="A28" s="34"/>
      <c r="B28" s="34"/>
      <c r="C28" s="34"/>
      <c r="D28" s="34"/>
      <c r="E28" s="34"/>
      <c r="F28" s="34"/>
      <c r="G28" s="34"/>
      <c r="H28" s="34"/>
    </row>
    <row r="29" spans="1:8">
      <c r="A29" s="34"/>
      <c r="B29" s="34"/>
      <c r="C29" s="34"/>
      <c r="D29" s="34"/>
      <c r="E29" s="34"/>
      <c r="F29" s="34"/>
      <c r="G29" s="34"/>
      <c r="H29" s="34"/>
    </row>
    <row r="30" spans="1:8">
      <c r="A30" s="34"/>
      <c r="B30" s="34"/>
      <c r="C30" s="34"/>
      <c r="D30" s="34"/>
      <c r="E30" s="34"/>
      <c r="F30" s="34"/>
      <c r="G30" s="34"/>
      <c r="H30" s="34"/>
    </row>
    <row r="31" spans="1:8">
      <c r="A31" s="35"/>
      <c r="B31" s="35"/>
      <c r="C31" s="35"/>
      <c r="D31" s="35"/>
      <c r="E31" s="35"/>
      <c r="F31" s="35"/>
      <c r="G31" s="35"/>
      <c r="H31" s="35"/>
    </row>
    <row r="32" spans="1:8">
      <c r="A32" s="35"/>
      <c r="B32" s="35"/>
      <c r="C32" s="35"/>
      <c r="D32" s="35"/>
      <c r="E32" s="35"/>
      <c r="F32" s="35"/>
      <c r="G32" s="35"/>
      <c r="H32" s="35"/>
    </row>
    <row r="33" spans="1:8">
      <c r="A33" s="35"/>
      <c r="B33" s="35"/>
      <c r="C33" s="35"/>
      <c r="D33" s="35"/>
      <c r="E33" s="35"/>
      <c r="F33" s="35"/>
      <c r="G33" s="35"/>
      <c r="H33" s="35"/>
    </row>
    <row r="34" spans="1:8">
      <c r="A34" s="36"/>
      <c r="B34" s="117"/>
      <c r="C34" s="118"/>
      <c r="D34" s="119"/>
      <c r="E34" s="119"/>
      <c r="F34" s="36"/>
      <c r="G34" s="36"/>
    </row>
    <row r="35" spans="1:8">
      <c r="A35" s="36"/>
      <c r="B35" s="117"/>
      <c r="C35" s="118"/>
      <c r="D35" s="119"/>
      <c r="E35" s="119"/>
      <c r="F35" s="36"/>
      <c r="G35" s="36"/>
    </row>
    <row r="36" spans="1:8">
      <c r="A36" s="36"/>
      <c r="B36" s="117"/>
      <c r="C36" s="118"/>
      <c r="D36" s="119"/>
      <c r="E36" s="119"/>
      <c r="F36" s="36"/>
      <c r="G36" s="36"/>
    </row>
    <row r="37" spans="1:8">
      <c r="A37" s="36"/>
      <c r="B37" s="117"/>
      <c r="C37" s="118"/>
      <c r="D37" s="119"/>
      <c r="E37" s="119"/>
      <c r="F37" s="36"/>
      <c r="G37" s="36"/>
    </row>
    <row r="38" spans="1:8">
      <c r="A38" s="36"/>
      <c r="B38" s="117"/>
      <c r="C38" s="118"/>
      <c r="D38" s="119"/>
      <c r="E38" s="119"/>
      <c r="F38" s="36"/>
      <c r="G38" s="36"/>
    </row>
    <row r="39" spans="1:8">
      <c r="A39" s="36"/>
      <c r="B39" s="120"/>
      <c r="C39" s="120"/>
      <c r="D39" s="120"/>
      <c r="E39" s="120"/>
      <c r="F39" s="36"/>
      <c r="G39" s="36"/>
    </row>
    <row r="40" spans="1:8">
      <c r="A40" s="293" t="s">
        <v>26</v>
      </c>
      <c r="B40" s="294"/>
      <c r="C40" s="294"/>
      <c r="D40" s="294"/>
      <c r="E40" s="294"/>
      <c r="F40" s="294"/>
      <c r="G40" s="295"/>
    </row>
    <row r="41" spans="1:8" ht="15" customHeight="1">
      <c r="A41" s="262" t="s">
        <v>428</v>
      </c>
      <c r="B41" s="263"/>
      <c r="C41" s="263"/>
      <c r="D41" s="263"/>
      <c r="E41" s="263"/>
      <c r="F41" s="263"/>
      <c r="G41" s="303"/>
    </row>
    <row r="42" spans="1:8" ht="15" customHeight="1">
      <c r="A42" s="264" t="s">
        <v>429</v>
      </c>
      <c r="B42" s="265"/>
      <c r="C42" s="265"/>
      <c r="D42" s="265"/>
      <c r="E42" s="265"/>
      <c r="F42" s="265"/>
      <c r="G42" s="304"/>
    </row>
    <row r="43" spans="1:8" ht="15" customHeight="1">
      <c r="A43" s="337" t="s">
        <v>430</v>
      </c>
      <c r="B43" s="338"/>
      <c r="C43" s="338"/>
      <c r="D43" s="338"/>
      <c r="E43" s="338"/>
      <c r="F43" s="338"/>
      <c r="G43" s="339"/>
    </row>
    <row r="44" spans="1:8" ht="15" customHeight="1">
      <c r="A44" s="264" t="s">
        <v>431</v>
      </c>
      <c r="B44" s="265"/>
      <c r="C44" s="265"/>
      <c r="D44" s="265"/>
      <c r="E44" s="265"/>
      <c r="F44" s="265"/>
      <c r="G44" s="304"/>
    </row>
    <row r="45" spans="1:8" ht="15" customHeight="1">
      <c r="A45" s="264" t="s">
        <v>432</v>
      </c>
      <c r="B45" s="265"/>
      <c r="C45" s="265"/>
      <c r="D45" s="265"/>
      <c r="E45" s="265"/>
      <c r="F45" s="265"/>
      <c r="G45" s="304"/>
    </row>
    <row r="46" spans="1:8" ht="25.5" customHeight="1">
      <c r="A46" s="264" t="s">
        <v>433</v>
      </c>
      <c r="B46" s="265"/>
      <c r="C46" s="265"/>
      <c r="D46" s="265"/>
      <c r="E46" s="265"/>
      <c r="F46" s="265"/>
      <c r="G46" s="304"/>
    </row>
    <row r="47" spans="1:8" ht="15" customHeight="1">
      <c r="A47" s="268" t="s">
        <v>434</v>
      </c>
      <c r="B47" s="269"/>
      <c r="C47" s="269"/>
      <c r="D47" s="269"/>
      <c r="E47" s="269"/>
      <c r="F47" s="269"/>
      <c r="G47" s="335"/>
    </row>
  </sheetData>
  <protectedRanges>
    <protectedRange sqref="B34:D38 B9 B13:B26 C9:E26 F16:G18 F20:G22" name="Rango1_1"/>
    <protectedRange sqref="B10:B12 F10:G15" name="Rango1_1_1_1"/>
  </protectedRanges>
  <mergeCells count="15">
    <mergeCell ref="A46:G46"/>
    <mergeCell ref="A47:G47"/>
    <mergeCell ref="A40:G40"/>
    <mergeCell ref="A41:G41"/>
    <mergeCell ref="A42:G42"/>
    <mergeCell ref="A43:G43"/>
    <mergeCell ref="A44:G44"/>
    <mergeCell ref="A45:G45"/>
    <mergeCell ref="A7:B7"/>
    <mergeCell ref="F1:G1"/>
    <mergeCell ref="A2:G2"/>
    <mergeCell ref="A3:G3"/>
    <mergeCell ref="A4:G4"/>
    <mergeCell ref="A6:G6"/>
    <mergeCell ref="A5:G5"/>
  </mergeCells>
  <printOptions horizontalCentered="1"/>
  <pageMargins left="0.59055118110236227" right="0.59055118110236227" top="0.98425196850393704" bottom="0.59055118110236227" header="0.31496062992125984" footer="0.31496062992125984"/>
  <pageSetup scale="70" orientation="landscape" r:id="rId1"/>
  <rowBreaks count="1" manualBreakCount="1">
    <brk id="37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16" zoomScaleNormal="100" workbookViewId="0">
      <selection activeCell="B30" sqref="B30"/>
    </sheetView>
  </sheetViews>
  <sheetFormatPr baseColWidth="10" defaultRowHeight="14.25"/>
  <cols>
    <col min="1" max="1" width="49.140625" style="47" customWidth="1"/>
    <col min="2" max="2" width="49.5703125" style="47" customWidth="1"/>
    <col min="3" max="3" width="19" style="47" customWidth="1"/>
    <col min="4" max="4" width="18.85546875" style="47" customWidth="1"/>
    <col min="5" max="5" width="11.42578125" style="47"/>
    <col min="6" max="6" width="14.42578125" style="47" bestFit="1" customWidth="1"/>
    <col min="7" max="7" width="12.7109375" style="47" bestFit="1" customWidth="1"/>
    <col min="8" max="16384" width="11.42578125" style="47"/>
  </cols>
  <sheetData>
    <row r="1" spans="1:4" ht="15">
      <c r="A1" s="46"/>
      <c r="B1" s="46"/>
      <c r="C1" s="46"/>
      <c r="D1" s="48" t="s">
        <v>81</v>
      </c>
    </row>
    <row r="2" spans="1:4" ht="15">
      <c r="A2" s="273" t="s">
        <v>450</v>
      </c>
      <c r="B2" s="273"/>
      <c r="C2" s="273"/>
      <c r="D2" s="273"/>
    </row>
    <row r="3" spans="1:4" ht="15.75" customHeight="1">
      <c r="A3" s="342" t="s">
        <v>0</v>
      </c>
      <c r="B3" s="342"/>
      <c r="C3" s="342"/>
      <c r="D3" s="342"/>
    </row>
    <row r="4" spans="1:4" ht="15">
      <c r="A4" s="342" t="s">
        <v>82</v>
      </c>
      <c r="B4" s="342"/>
      <c r="C4" s="342"/>
      <c r="D4" s="342"/>
    </row>
    <row r="5" spans="1:4" ht="15">
      <c r="A5" s="342" t="s">
        <v>506</v>
      </c>
      <c r="B5" s="342"/>
      <c r="C5" s="342"/>
      <c r="D5" s="342"/>
    </row>
    <row r="6" spans="1:4" ht="15">
      <c r="A6" s="343" t="s">
        <v>3</v>
      </c>
      <c r="B6" s="343"/>
      <c r="C6" s="343"/>
      <c r="D6" s="343"/>
    </row>
    <row r="7" spans="1:4">
      <c r="A7" s="344" t="s">
        <v>83</v>
      </c>
      <c r="B7" s="344"/>
      <c r="C7" s="79"/>
      <c r="D7" s="79"/>
    </row>
    <row r="8" spans="1:4" ht="22.5" customHeight="1">
      <c r="A8" s="80" t="s">
        <v>5</v>
      </c>
      <c r="B8" s="81" t="s">
        <v>84</v>
      </c>
      <c r="C8" s="82">
        <v>2024</v>
      </c>
      <c r="D8" s="82">
        <v>2023</v>
      </c>
    </row>
    <row r="9" spans="1:4" s="49" customFormat="1" ht="21" customHeight="1">
      <c r="A9" s="340" t="s">
        <v>85</v>
      </c>
      <c r="B9" s="341"/>
      <c r="C9" s="83">
        <f>C10</f>
        <v>446977.5</v>
      </c>
      <c r="D9" s="83">
        <f>D10</f>
        <v>75445.5</v>
      </c>
    </row>
    <row r="10" spans="1:4">
      <c r="A10" s="227" t="s">
        <v>407</v>
      </c>
      <c r="B10" s="227" t="s">
        <v>342</v>
      </c>
      <c r="C10" s="228">
        <f>C11+C13</f>
        <v>446977.5</v>
      </c>
      <c r="D10" s="228">
        <f>D11+D13</f>
        <v>75445.5</v>
      </c>
    </row>
    <row r="11" spans="1:4">
      <c r="A11" s="84" t="s">
        <v>483</v>
      </c>
      <c r="B11" s="84" t="s">
        <v>484</v>
      </c>
      <c r="C11" s="85">
        <f>C12</f>
        <v>75445.5</v>
      </c>
      <c r="D11" s="85">
        <f>D12</f>
        <v>0</v>
      </c>
    </row>
    <row r="12" spans="1:4">
      <c r="A12" s="86" t="s">
        <v>483</v>
      </c>
      <c r="B12" s="89" t="s">
        <v>409</v>
      </c>
      <c r="C12" s="90">
        <v>75445.5</v>
      </c>
      <c r="D12" s="87">
        <v>0</v>
      </c>
    </row>
    <row r="13" spans="1:4">
      <c r="A13" s="84" t="s">
        <v>511</v>
      </c>
      <c r="B13" s="84" t="s">
        <v>510</v>
      </c>
      <c r="C13" s="88">
        <f>C14</f>
        <v>371532</v>
      </c>
      <c r="D13" s="88">
        <f>D14</f>
        <v>75445.5</v>
      </c>
    </row>
    <row r="14" spans="1:4">
      <c r="A14" s="86" t="s">
        <v>511</v>
      </c>
      <c r="B14" s="89" t="s">
        <v>409</v>
      </c>
      <c r="C14" s="90">
        <v>371532</v>
      </c>
      <c r="D14" s="90">
        <v>75445.5</v>
      </c>
    </row>
    <row r="15" spans="1:4" ht="20.25" customHeight="1">
      <c r="A15" s="340" t="s">
        <v>387</v>
      </c>
      <c r="B15" s="341"/>
      <c r="C15" s="91">
        <f>C16+C26+C32</f>
        <v>11161169.059999984</v>
      </c>
      <c r="D15" s="91">
        <f>D16+D26+D32</f>
        <v>2644327.0099999793</v>
      </c>
    </row>
    <row r="16" spans="1:4">
      <c r="A16" s="227" t="s">
        <v>388</v>
      </c>
      <c r="B16" s="227" t="s">
        <v>342</v>
      </c>
      <c r="C16" s="228">
        <f>C17+C19+C23</f>
        <v>8480314.5800000019</v>
      </c>
      <c r="D16" s="228">
        <f>D17+D19+D23</f>
        <v>2253113.2399999984</v>
      </c>
    </row>
    <row r="17" spans="1:4">
      <c r="A17" s="84" t="s">
        <v>389</v>
      </c>
      <c r="B17" s="84" t="s">
        <v>390</v>
      </c>
      <c r="C17" s="92">
        <f>C18</f>
        <v>170843.2100000002</v>
      </c>
      <c r="D17" s="92">
        <f>D18</f>
        <v>170843.2100000002</v>
      </c>
    </row>
    <row r="18" spans="1:4">
      <c r="A18" s="93" t="s">
        <v>391</v>
      </c>
      <c r="B18" s="93" t="s">
        <v>392</v>
      </c>
      <c r="C18" s="94">
        <v>170843.2100000002</v>
      </c>
      <c r="D18" s="94">
        <v>170843.2100000002</v>
      </c>
    </row>
    <row r="19" spans="1:4">
      <c r="A19" s="84" t="s">
        <v>410</v>
      </c>
      <c r="B19" s="84" t="s">
        <v>408</v>
      </c>
      <c r="C19" s="92">
        <f>SUM(C20:C22)</f>
        <v>8309452.9900000002</v>
      </c>
      <c r="D19" s="92">
        <f>SUM(D20:D22)</f>
        <v>2082251.6499999985</v>
      </c>
    </row>
    <row r="20" spans="1:4">
      <c r="A20" s="93" t="s">
        <v>411</v>
      </c>
      <c r="B20" s="93" t="s">
        <v>412</v>
      </c>
      <c r="C20" s="94">
        <v>8309452.9900000002</v>
      </c>
      <c r="D20" s="94">
        <v>2082251.6499999985</v>
      </c>
    </row>
    <row r="21" spans="1:4">
      <c r="A21" s="93" t="s">
        <v>413</v>
      </c>
      <c r="B21" s="93" t="s">
        <v>467</v>
      </c>
      <c r="C21" s="94">
        <v>0</v>
      </c>
      <c r="D21" s="94">
        <v>0</v>
      </c>
    </row>
    <row r="22" spans="1:4">
      <c r="A22" s="93" t="s">
        <v>414</v>
      </c>
      <c r="B22" s="93" t="s">
        <v>498</v>
      </c>
      <c r="C22" s="94">
        <v>0</v>
      </c>
      <c r="D22" s="94">
        <v>0</v>
      </c>
    </row>
    <row r="23" spans="1:4">
      <c r="A23" s="84" t="s">
        <v>485</v>
      </c>
      <c r="B23" s="84" t="s">
        <v>484</v>
      </c>
      <c r="C23" s="92">
        <f>SUM(C24:C25)</f>
        <v>18.379999999888241</v>
      </c>
      <c r="D23" s="92">
        <f>SUM(D24:D25)</f>
        <v>18.379999999888241</v>
      </c>
    </row>
    <row r="24" spans="1:4">
      <c r="A24" s="93" t="s">
        <v>486</v>
      </c>
      <c r="B24" s="93" t="s">
        <v>488</v>
      </c>
      <c r="C24" s="94">
        <v>18.379999999888241</v>
      </c>
      <c r="D24" s="94">
        <v>18.379999999888241</v>
      </c>
    </row>
    <row r="25" spans="1:4">
      <c r="A25" s="93" t="s">
        <v>487</v>
      </c>
      <c r="B25" s="93" t="s">
        <v>489</v>
      </c>
      <c r="C25" s="94">
        <v>0</v>
      </c>
      <c r="D25" s="94">
        <v>0</v>
      </c>
    </row>
    <row r="26" spans="1:4" ht="24">
      <c r="A26" s="229" t="s">
        <v>393</v>
      </c>
      <c r="B26" s="229" t="s">
        <v>394</v>
      </c>
      <c r="C26" s="230">
        <f>C27+C29</f>
        <v>383024.80999998003</v>
      </c>
      <c r="D26" s="230">
        <f>D27+D29</f>
        <v>383024.80999998003</v>
      </c>
    </row>
    <row r="27" spans="1:4">
      <c r="A27" s="84" t="s">
        <v>415</v>
      </c>
      <c r="B27" s="84" t="s">
        <v>408</v>
      </c>
      <c r="C27" s="92">
        <f>SUM(C28:C28)</f>
        <v>0</v>
      </c>
      <c r="D27" s="92">
        <f>SUM(D28:D28)</f>
        <v>0</v>
      </c>
    </row>
    <row r="28" spans="1:4">
      <c r="A28" s="93" t="s">
        <v>416</v>
      </c>
      <c r="B28" s="98" t="s">
        <v>468</v>
      </c>
      <c r="C28" s="94">
        <v>0</v>
      </c>
      <c r="D28" s="94">
        <v>0</v>
      </c>
    </row>
    <row r="29" spans="1:4">
      <c r="A29" s="84" t="s">
        <v>490</v>
      </c>
      <c r="B29" s="84" t="s">
        <v>484</v>
      </c>
      <c r="C29" s="92">
        <f>SUM(C30:C31)</f>
        <v>383024.80999998003</v>
      </c>
      <c r="D29" s="92">
        <f>SUM(D30:D31)</f>
        <v>383024.80999998003</v>
      </c>
    </row>
    <row r="30" spans="1:4">
      <c r="A30" s="93" t="s">
        <v>491</v>
      </c>
      <c r="B30" s="98" t="s">
        <v>493</v>
      </c>
      <c r="C30" s="94">
        <v>342177.82999998331</v>
      </c>
      <c r="D30" s="94">
        <v>342177.82999998331</v>
      </c>
    </row>
    <row r="31" spans="1:4">
      <c r="A31" s="93" t="s">
        <v>492</v>
      </c>
      <c r="B31" s="98" t="s">
        <v>494</v>
      </c>
      <c r="C31" s="94">
        <v>40846.979999996722</v>
      </c>
      <c r="D31" s="94">
        <v>40846.979999996722</v>
      </c>
    </row>
    <row r="32" spans="1:4">
      <c r="A32" s="229" t="s">
        <v>395</v>
      </c>
      <c r="B32" s="229" t="s">
        <v>396</v>
      </c>
      <c r="C32" s="230">
        <f>C33+C35+C37</f>
        <v>2297829.6700000009</v>
      </c>
      <c r="D32" s="230">
        <f>D33+D35</f>
        <v>8188.9600000008941</v>
      </c>
    </row>
    <row r="33" spans="1:4">
      <c r="A33" s="95" t="s">
        <v>417</v>
      </c>
      <c r="B33" s="84" t="s">
        <v>408</v>
      </c>
      <c r="C33" s="92">
        <f>C34</f>
        <v>0</v>
      </c>
      <c r="D33" s="92">
        <f>D34</f>
        <v>0</v>
      </c>
    </row>
    <row r="34" spans="1:4">
      <c r="A34" s="96" t="s">
        <v>418</v>
      </c>
      <c r="B34" s="96" t="s">
        <v>469</v>
      </c>
      <c r="C34" s="97">
        <v>0</v>
      </c>
      <c r="D34" s="97">
        <v>0</v>
      </c>
    </row>
    <row r="35" spans="1:4">
      <c r="A35" s="95" t="s">
        <v>495</v>
      </c>
      <c r="B35" s="84" t="s">
        <v>484</v>
      </c>
      <c r="C35" s="92">
        <f>C36</f>
        <v>8188.9600000008941</v>
      </c>
      <c r="D35" s="92">
        <f>D36</f>
        <v>8188.9600000008941</v>
      </c>
    </row>
    <row r="36" spans="1:4">
      <c r="A36" s="96" t="s">
        <v>496</v>
      </c>
      <c r="B36" s="96" t="s">
        <v>497</v>
      </c>
      <c r="C36" s="94">
        <v>8188.9600000008941</v>
      </c>
      <c r="D36" s="94">
        <v>8188.9600000008941</v>
      </c>
    </row>
    <row r="37" spans="1:4">
      <c r="A37" s="95" t="s">
        <v>512</v>
      </c>
      <c r="B37" s="84" t="s">
        <v>510</v>
      </c>
      <c r="C37" s="92">
        <f>C38</f>
        <v>2289640.71</v>
      </c>
      <c r="D37" s="355"/>
    </row>
    <row r="38" spans="1:4">
      <c r="A38" s="96" t="s">
        <v>513</v>
      </c>
      <c r="B38" s="96" t="s">
        <v>514</v>
      </c>
      <c r="C38" s="355">
        <v>2289640.71</v>
      </c>
      <c r="D38" s="355"/>
    </row>
    <row r="39" spans="1:4" ht="20.25" customHeight="1">
      <c r="A39" s="340" t="s">
        <v>86</v>
      </c>
      <c r="B39" s="341"/>
      <c r="C39" s="91"/>
      <c r="D39" s="91"/>
    </row>
    <row r="40" spans="1:4">
      <c r="A40" s="99"/>
      <c r="B40" s="99"/>
      <c r="C40" s="99"/>
      <c r="D40" s="99"/>
    </row>
    <row r="41" spans="1:4">
      <c r="A41" s="100"/>
      <c r="B41" s="100"/>
      <c r="C41" s="100"/>
      <c r="D41" s="100"/>
    </row>
    <row r="42" spans="1:4">
      <c r="A42" s="101"/>
      <c r="B42" s="101"/>
      <c r="C42" s="101"/>
      <c r="D42" s="101"/>
    </row>
    <row r="43" spans="1:4" ht="20.25" customHeight="1">
      <c r="A43" s="340" t="s">
        <v>87</v>
      </c>
      <c r="B43" s="341"/>
      <c r="C43" s="91"/>
      <c r="D43" s="91"/>
    </row>
    <row r="44" spans="1:4">
      <c r="A44" s="99"/>
      <c r="B44" s="99"/>
      <c r="C44" s="99"/>
      <c r="D44" s="99"/>
    </row>
    <row r="45" spans="1:4">
      <c r="A45" s="101"/>
      <c r="B45" s="101"/>
      <c r="C45" s="101"/>
      <c r="D45" s="101"/>
    </row>
    <row r="46" spans="1:4" ht="20.25" customHeight="1">
      <c r="A46" s="340" t="s">
        <v>88</v>
      </c>
      <c r="B46" s="341"/>
      <c r="C46" s="91"/>
      <c r="D46" s="91"/>
    </row>
    <row r="47" spans="1:4">
      <c r="A47" s="99"/>
      <c r="B47" s="99"/>
      <c r="C47" s="99"/>
      <c r="D47" s="99"/>
    </row>
    <row r="48" spans="1:4">
      <c r="A48" s="102"/>
      <c r="B48" s="101"/>
      <c r="C48" s="101"/>
      <c r="D48" s="101"/>
    </row>
    <row r="49" spans="1:7" ht="20.25" customHeight="1">
      <c r="A49" s="340" t="s">
        <v>89</v>
      </c>
      <c r="B49" s="341"/>
      <c r="C49" s="91"/>
      <c r="D49" s="91"/>
    </row>
    <row r="50" spans="1:7" ht="14.25" customHeight="1">
      <c r="A50" s="103"/>
      <c r="B50" s="99"/>
      <c r="C50" s="99"/>
      <c r="D50" s="99"/>
    </row>
    <row r="51" spans="1:7" ht="14.25" customHeight="1">
      <c r="A51" s="104"/>
      <c r="B51" s="101"/>
      <c r="C51" s="105"/>
      <c r="D51" s="105"/>
    </row>
    <row r="52" spans="1:7">
      <c r="A52" s="106"/>
      <c r="B52" s="107" t="s">
        <v>90</v>
      </c>
      <c r="C52" s="108">
        <f>C9+C15+C39+C43+C46+C49</f>
        <v>11608146.559999984</v>
      </c>
      <c r="D52" s="108">
        <f>D9+D15+D39+D43+D46+D49</f>
        <v>2719772.5099999793</v>
      </c>
    </row>
    <row r="53" spans="1:7">
      <c r="A53" s="33"/>
      <c r="B53" s="33"/>
      <c r="C53" s="33"/>
      <c r="D53" s="34"/>
    </row>
    <row r="54" spans="1:7">
      <c r="A54" s="34"/>
      <c r="B54" s="34"/>
      <c r="C54" s="34"/>
      <c r="D54" s="34"/>
      <c r="F54" s="261"/>
      <c r="G54" s="261"/>
    </row>
    <row r="55" spans="1:7">
      <c r="A55" s="34"/>
      <c r="B55" s="34"/>
      <c r="C55" s="34"/>
      <c r="D55" s="34"/>
      <c r="F55" s="261"/>
      <c r="G55" s="261"/>
    </row>
    <row r="56" spans="1:7">
      <c r="A56" s="34"/>
      <c r="B56" s="34"/>
      <c r="C56" s="34"/>
      <c r="D56" s="34"/>
    </row>
    <row r="57" spans="1:7">
      <c r="A57" s="34"/>
      <c r="B57" s="34"/>
      <c r="C57" s="34"/>
      <c r="D57" s="34"/>
    </row>
    <row r="58" spans="1:7">
      <c r="A58" s="35"/>
      <c r="B58" s="35"/>
      <c r="C58" s="35"/>
      <c r="D58" s="35"/>
    </row>
  </sheetData>
  <protectedRanges>
    <protectedRange sqref="C39 C43 C46 C49 B40:C42 B44:C45 B47:C48 C9 B50:C52 C15 D32:D52 B10:C14 B32:C38 B16:C31 D9:D31" name="Rango1_1"/>
    <protectedRange sqref="A48:A51" name="Rango1"/>
  </protectedRanges>
  <mergeCells count="12">
    <mergeCell ref="A39:B39"/>
    <mergeCell ref="A43:B43"/>
    <mergeCell ref="A46:B46"/>
    <mergeCell ref="A49:B49"/>
    <mergeCell ref="A2:D2"/>
    <mergeCell ref="A3:D3"/>
    <mergeCell ref="A4:D4"/>
    <mergeCell ref="A6:D6"/>
    <mergeCell ref="A7:B7"/>
    <mergeCell ref="A9:B9"/>
    <mergeCell ref="A15:B15"/>
    <mergeCell ref="A5:D5"/>
  </mergeCells>
  <printOptions horizontalCentered="1"/>
  <pageMargins left="0.59055118110236227" right="0.59055118110236227" top="0.98425196850393704" bottom="0.59055118110236227" header="0.31496062992125984" footer="0.31496062992125984"/>
  <pageSetup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19" zoomScale="90" zoomScaleNormal="90" workbookViewId="0">
      <selection activeCell="C29" sqref="C29"/>
    </sheetView>
  </sheetViews>
  <sheetFormatPr baseColWidth="10" defaultRowHeight="14.25"/>
  <cols>
    <col min="1" max="1" width="23.7109375" style="47" customWidth="1"/>
    <col min="2" max="2" width="55" style="47" customWidth="1"/>
    <col min="3" max="5" width="23.5703125" style="47" customWidth="1"/>
    <col min="6" max="16384" width="11.42578125" style="47"/>
  </cols>
  <sheetData>
    <row r="1" spans="1:7" ht="15.75">
      <c r="A1" s="255"/>
      <c r="B1" s="255"/>
      <c r="C1" s="255"/>
      <c r="D1" s="256" t="s">
        <v>91</v>
      </c>
      <c r="E1" s="256"/>
      <c r="F1" s="46"/>
    </row>
    <row r="2" spans="1:7" ht="15.75">
      <c r="A2" s="345" t="s">
        <v>450</v>
      </c>
      <c r="B2" s="345"/>
      <c r="C2" s="345"/>
      <c r="D2" s="345"/>
      <c r="E2" s="345"/>
      <c r="F2" s="46"/>
      <c r="G2" s="46"/>
    </row>
    <row r="3" spans="1:7" ht="15.75" customHeight="1">
      <c r="A3" s="345" t="s">
        <v>92</v>
      </c>
      <c r="B3" s="345"/>
      <c r="C3" s="345"/>
      <c r="D3" s="345"/>
      <c r="E3" s="345"/>
      <c r="F3" s="46"/>
      <c r="G3" s="46"/>
    </row>
    <row r="4" spans="1:7" ht="15.75">
      <c r="A4" s="346" t="s">
        <v>93</v>
      </c>
      <c r="B4" s="346"/>
      <c r="C4" s="346"/>
      <c r="D4" s="346"/>
      <c r="E4" s="346"/>
      <c r="F4" s="46"/>
      <c r="G4" s="46"/>
    </row>
    <row r="5" spans="1:7" ht="15.75">
      <c r="A5" s="346" t="s">
        <v>506</v>
      </c>
      <c r="B5" s="346"/>
      <c r="C5" s="346"/>
      <c r="D5" s="346"/>
      <c r="E5" s="346"/>
      <c r="F5" s="46"/>
      <c r="G5" s="46"/>
    </row>
    <row r="6" spans="1:7" s="46" customFormat="1" ht="40.5" customHeight="1">
      <c r="A6" s="353" t="s">
        <v>94</v>
      </c>
      <c r="B6" s="353"/>
      <c r="C6" s="353"/>
      <c r="D6" s="353"/>
      <c r="E6" s="353"/>
    </row>
    <row r="7" spans="1:7" s="46" customFormat="1" ht="12.75">
      <c r="A7" s="249"/>
      <c r="B7" s="249"/>
      <c r="C7" s="249"/>
      <c r="D7" s="249"/>
      <c r="E7" s="250"/>
    </row>
    <row r="8" spans="1:7" s="46" customFormat="1" ht="12.75">
      <c r="A8" s="251" t="s">
        <v>470</v>
      </c>
      <c r="B8" s="251"/>
      <c r="C8" s="251"/>
      <c r="D8" s="251"/>
      <c r="E8" s="250"/>
    </row>
    <row r="9" spans="1:7" s="46" customFormat="1" ht="11.25" customHeight="1">
      <c r="A9" s="251"/>
      <c r="B9" s="251"/>
      <c r="C9" s="251"/>
      <c r="D9" s="251"/>
      <c r="E9" s="250"/>
    </row>
    <row r="10" spans="1:7" s="46" customFormat="1" ht="18" customHeight="1">
      <c r="A10" s="353" t="s">
        <v>95</v>
      </c>
      <c r="B10" s="353"/>
      <c r="C10" s="251"/>
      <c r="D10" s="251"/>
      <c r="E10" s="250"/>
    </row>
    <row r="11" spans="1:7" s="46" customFormat="1" ht="12.75">
      <c r="A11" s="252" t="s">
        <v>96</v>
      </c>
      <c r="B11" s="347" t="s">
        <v>97</v>
      </c>
      <c r="C11" s="347"/>
      <c r="D11" s="347"/>
      <c r="E11" s="347"/>
    </row>
    <row r="12" spans="1:7" s="46" customFormat="1" ht="12.75">
      <c r="A12" s="253" t="s">
        <v>98</v>
      </c>
      <c r="B12" s="253" t="s">
        <v>99</v>
      </c>
      <c r="C12" s="253"/>
      <c r="D12" s="253"/>
      <c r="E12" s="253"/>
    </row>
    <row r="13" spans="1:7" s="46" customFormat="1" ht="36.75" customHeight="1">
      <c r="A13" s="253" t="s">
        <v>100</v>
      </c>
      <c r="B13" s="347" t="s">
        <v>101</v>
      </c>
      <c r="C13" s="347"/>
      <c r="D13" s="347"/>
      <c r="E13" s="347"/>
    </row>
    <row r="14" spans="1:7" s="46" customFormat="1" ht="29.25" customHeight="1">
      <c r="A14" s="253" t="s">
        <v>102</v>
      </c>
      <c r="B14" s="347" t="s">
        <v>103</v>
      </c>
      <c r="C14" s="347"/>
      <c r="D14" s="347"/>
      <c r="E14" s="347"/>
    </row>
    <row r="15" spans="1:7" s="46" customFormat="1" ht="9" customHeight="1">
      <c r="A15" s="251"/>
      <c r="B15" s="254"/>
      <c r="C15" s="254"/>
      <c r="D15" s="254"/>
      <c r="E15" s="254"/>
    </row>
    <row r="16" spans="1:7" s="46" customFormat="1" ht="50.25" customHeight="1">
      <c r="A16" s="252" t="s">
        <v>104</v>
      </c>
      <c r="B16" s="253" t="s">
        <v>105</v>
      </c>
      <c r="C16" s="250"/>
      <c r="D16" s="250"/>
      <c r="E16" s="250"/>
      <c r="F16" s="51"/>
      <c r="G16" s="51"/>
    </row>
    <row r="17" spans="1:8" s="46" customFormat="1" ht="12.75">
      <c r="A17" s="253" t="s">
        <v>106</v>
      </c>
      <c r="B17" s="250"/>
      <c r="C17" s="250"/>
      <c r="D17" s="250"/>
      <c r="E17" s="250"/>
    </row>
    <row r="18" spans="1:8" s="46" customFormat="1" ht="12.75">
      <c r="A18" s="251" t="s">
        <v>107</v>
      </c>
      <c r="B18" s="251"/>
      <c r="C18" s="251"/>
      <c r="D18" s="251"/>
      <c r="E18" s="250"/>
    </row>
    <row r="19" spans="1:8" s="46" customFormat="1" ht="16.5" customHeight="1">
      <c r="A19" s="249" t="s">
        <v>108</v>
      </c>
      <c r="B19" s="250"/>
      <c r="C19" s="250"/>
      <c r="D19" s="250"/>
      <c r="E19" s="250"/>
    </row>
    <row r="20" spans="1:8">
      <c r="A20" s="239"/>
      <c r="B20" s="354" t="s">
        <v>109</v>
      </c>
      <c r="C20" s="354"/>
      <c r="D20" s="354"/>
      <c r="E20" s="354"/>
      <c r="F20" s="52"/>
      <c r="G20" s="52"/>
      <c r="H20" s="52"/>
    </row>
    <row r="21" spans="1:8">
      <c r="A21" s="240" t="s">
        <v>110</v>
      </c>
      <c r="B21" s="240" t="s">
        <v>111</v>
      </c>
      <c r="C21" s="240" t="s">
        <v>112</v>
      </c>
      <c r="D21" s="240" t="s">
        <v>113</v>
      </c>
      <c r="E21" s="241" t="s">
        <v>114</v>
      </c>
    </row>
    <row r="22" spans="1:8">
      <c r="A22" s="231"/>
      <c r="B22" s="231"/>
      <c r="C22" s="232">
        <f>C23-C24+C25-C26-C27</f>
        <v>0</v>
      </c>
      <c r="D22" s="232">
        <f>D23-D24+D25+D26-D27</f>
        <v>-3.3527612686157227E-8</v>
      </c>
      <c r="E22" s="232">
        <f>E23-E24+E25+E26-E27</f>
        <v>0</v>
      </c>
    </row>
    <row r="23" spans="1:8">
      <c r="A23" s="53" t="s">
        <v>115</v>
      </c>
      <c r="B23" s="54" t="s">
        <v>116</v>
      </c>
      <c r="C23" s="55">
        <v>254610211.49000001</v>
      </c>
      <c r="D23" s="56">
        <v>294774779.88999999</v>
      </c>
      <c r="E23" s="56">
        <f t="shared" ref="E23:E35" si="0">D23-C23</f>
        <v>40164568.399999976</v>
      </c>
    </row>
    <row r="24" spans="1:8">
      <c r="A24" s="57" t="s">
        <v>117</v>
      </c>
      <c r="B24" s="58" t="s">
        <v>118</v>
      </c>
      <c r="C24" s="59">
        <v>154630.28</v>
      </c>
      <c r="D24" s="60">
        <v>271145267.23000002</v>
      </c>
      <c r="E24" s="56">
        <f t="shared" si="0"/>
        <v>270990636.95000005</v>
      </c>
    </row>
    <row r="25" spans="1:8">
      <c r="A25" s="57" t="s">
        <v>119</v>
      </c>
      <c r="B25" s="58" t="s">
        <v>120</v>
      </c>
      <c r="C25" s="59">
        <v>92907543.209999993</v>
      </c>
      <c r="D25" s="60">
        <v>184740.69</v>
      </c>
      <c r="E25" s="56">
        <f t="shared" si="0"/>
        <v>-92722802.519999996</v>
      </c>
    </row>
    <row r="26" spans="1:8">
      <c r="A26" s="58" t="s">
        <v>121</v>
      </c>
      <c r="B26" s="58" t="s">
        <v>122</v>
      </c>
      <c r="C26" s="59">
        <v>0</v>
      </c>
      <c r="D26" s="60">
        <v>0</v>
      </c>
      <c r="E26" s="56">
        <f t="shared" si="0"/>
        <v>0</v>
      </c>
    </row>
    <row r="27" spans="1:8">
      <c r="A27" s="58" t="s">
        <v>123</v>
      </c>
      <c r="B27" s="58" t="s">
        <v>124</v>
      </c>
      <c r="C27" s="59">
        <v>347363124.42000002</v>
      </c>
      <c r="D27" s="60">
        <v>23814253.350000001</v>
      </c>
      <c r="E27" s="56">
        <f t="shared" si="0"/>
        <v>-323548871.06999999</v>
      </c>
    </row>
    <row r="28" spans="1:8">
      <c r="A28" s="61"/>
      <c r="B28" s="61"/>
      <c r="C28" s="233">
        <f>SUM(C29:C35)</f>
        <v>695035509.4000001</v>
      </c>
      <c r="D28" s="233">
        <f>D29-D30+D31-D32-D33-D34-D35</f>
        <v>0</v>
      </c>
      <c r="E28" s="233">
        <f>E29-E30+E31-E32-E33-E34-E35</f>
        <v>0</v>
      </c>
    </row>
    <row r="29" spans="1:8">
      <c r="A29" s="58" t="s">
        <v>125</v>
      </c>
      <c r="B29" s="58" t="s">
        <v>126</v>
      </c>
      <c r="C29" s="59">
        <v>254610211.49000001</v>
      </c>
      <c r="D29" s="60">
        <v>294774779.88999999</v>
      </c>
      <c r="E29" s="56">
        <f t="shared" si="0"/>
        <v>40164568.399999976</v>
      </c>
    </row>
    <row r="30" spans="1:8">
      <c r="A30" s="58" t="s">
        <v>127</v>
      </c>
      <c r="B30" s="58" t="s">
        <v>128</v>
      </c>
      <c r="C30" s="59">
        <v>2037655.53</v>
      </c>
      <c r="D30" s="60">
        <v>283400626.63</v>
      </c>
      <c r="E30" s="56">
        <f t="shared" si="0"/>
        <v>281362971.10000002</v>
      </c>
    </row>
    <row r="31" spans="1:8">
      <c r="A31" s="58" t="s">
        <v>129</v>
      </c>
      <c r="B31" s="58" t="s">
        <v>130</v>
      </c>
      <c r="C31" s="59">
        <v>92907543.209999993</v>
      </c>
      <c r="D31" s="60">
        <v>184640.69</v>
      </c>
      <c r="E31" s="56">
        <f t="shared" si="0"/>
        <v>-92722902.519999996</v>
      </c>
    </row>
    <row r="32" spans="1:8">
      <c r="A32" s="58" t="s">
        <v>131</v>
      </c>
      <c r="B32" s="58" t="s">
        <v>132</v>
      </c>
      <c r="C32" s="59">
        <v>0</v>
      </c>
      <c r="D32" s="60">
        <v>0</v>
      </c>
      <c r="E32" s="56">
        <f t="shared" si="0"/>
        <v>0</v>
      </c>
    </row>
    <row r="33" spans="1:5">
      <c r="A33" s="58" t="s">
        <v>133</v>
      </c>
      <c r="B33" s="58" t="s">
        <v>134</v>
      </c>
      <c r="C33" s="59">
        <v>0</v>
      </c>
      <c r="D33" s="60">
        <v>336068.89</v>
      </c>
      <c r="E33" s="56">
        <f t="shared" si="0"/>
        <v>336068.89</v>
      </c>
    </row>
    <row r="34" spans="1:5">
      <c r="A34" s="58" t="s">
        <v>135</v>
      </c>
      <c r="B34" s="62" t="s">
        <v>136</v>
      </c>
      <c r="C34" s="63">
        <v>0</v>
      </c>
      <c r="D34" s="64">
        <v>0</v>
      </c>
      <c r="E34" s="56">
        <f t="shared" si="0"/>
        <v>0</v>
      </c>
    </row>
    <row r="35" spans="1:5">
      <c r="A35" s="65" t="s">
        <v>137</v>
      </c>
      <c r="B35" s="58" t="s">
        <v>138</v>
      </c>
      <c r="C35" s="66">
        <v>345480099.17000002</v>
      </c>
      <c r="D35" s="66">
        <v>11222725.060000001</v>
      </c>
      <c r="E35" s="56">
        <f t="shared" si="0"/>
        <v>-334257374.11000001</v>
      </c>
    </row>
    <row r="36" spans="1:5">
      <c r="A36" s="67"/>
      <c r="B36" s="234" t="s">
        <v>139</v>
      </c>
      <c r="C36" s="235">
        <f>C28+C22</f>
        <v>695035509.4000001</v>
      </c>
      <c r="D36" s="235">
        <f t="shared" ref="D36:E36" si="1">D28+D22</f>
        <v>-3.3527612686157227E-8</v>
      </c>
      <c r="E36" s="235">
        <f t="shared" si="1"/>
        <v>0</v>
      </c>
    </row>
    <row r="37" spans="1:5">
      <c r="A37" s="50"/>
      <c r="B37" s="236"/>
      <c r="C37" s="237"/>
      <c r="D37" s="237"/>
      <c r="E37" s="237"/>
    </row>
    <row r="38" spans="1:5">
      <c r="A38" s="50"/>
      <c r="B38" s="236"/>
      <c r="C38" s="237"/>
      <c r="D38" s="237"/>
      <c r="E38" s="237"/>
    </row>
    <row r="39" spans="1:5">
      <c r="A39" s="50"/>
      <c r="B39" s="236"/>
      <c r="C39" s="237"/>
      <c r="D39" s="237"/>
      <c r="E39" s="237"/>
    </row>
    <row r="40" spans="1:5">
      <c r="A40" s="50"/>
      <c r="B40" s="236"/>
      <c r="C40" s="237"/>
      <c r="D40" s="237"/>
      <c r="E40" s="237"/>
    </row>
    <row r="41" spans="1:5">
      <c r="A41" s="50"/>
      <c r="B41" s="68"/>
      <c r="C41" s="69"/>
      <c r="D41" s="69"/>
      <c r="E41" s="69"/>
    </row>
    <row r="42" spans="1:5">
      <c r="A42" s="50"/>
      <c r="B42" s="68"/>
      <c r="C42" s="69"/>
      <c r="D42" s="69"/>
      <c r="E42" s="69"/>
    </row>
    <row r="43" spans="1:5">
      <c r="A43" s="70"/>
      <c r="B43" s="71"/>
      <c r="C43" s="71"/>
      <c r="D43" s="71"/>
      <c r="E43" s="71"/>
    </row>
    <row r="44" spans="1:5">
      <c r="A44" s="70"/>
      <c r="B44" s="71"/>
      <c r="C44" s="71"/>
      <c r="D44" s="71"/>
      <c r="E44" s="71"/>
    </row>
    <row r="45" spans="1:5">
      <c r="A45" s="70"/>
      <c r="B45" s="71"/>
      <c r="C45" s="71"/>
      <c r="D45" s="71"/>
      <c r="E45" s="71"/>
    </row>
    <row r="46" spans="1:5">
      <c r="A46" s="70"/>
      <c r="B46" s="71"/>
      <c r="C46" s="71"/>
      <c r="D46" s="71"/>
      <c r="E46" s="71"/>
    </row>
    <row r="47" spans="1:5">
      <c r="A47" s="70"/>
      <c r="B47" s="71"/>
      <c r="C47" s="71"/>
      <c r="D47" s="71"/>
      <c r="E47" s="71"/>
    </row>
    <row r="48" spans="1:5">
      <c r="A48" s="70"/>
      <c r="B48" s="71"/>
      <c r="C48" s="71"/>
      <c r="D48" s="71"/>
      <c r="E48" s="71"/>
    </row>
    <row r="49" spans="1:5">
      <c r="A49" s="70"/>
      <c r="B49" s="71"/>
      <c r="C49" s="71"/>
      <c r="D49" s="71"/>
      <c r="E49" s="71"/>
    </row>
    <row r="50" spans="1:5" ht="21.75" customHeight="1">
      <c r="A50" s="348" t="s">
        <v>422</v>
      </c>
      <c r="B50" s="348"/>
      <c r="C50" s="348"/>
      <c r="D50" s="348"/>
      <c r="E50" s="348"/>
    </row>
    <row r="51" spans="1:5">
      <c r="A51" s="71"/>
      <c r="B51" s="71"/>
      <c r="C51" s="72"/>
      <c r="D51" s="72"/>
      <c r="E51" s="72"/>
    </row>
    <row r="52" spans="1:5">
      <c r="A52" s="349" t="s">
        <v>26</v>
      </c>
      <c r="B52" s="349"/>
      <c r="C52" s="349"/>
      <c r="D52" s="349"/>
      <c r="E52" s="349"/>
    </row>
    <row r="53" spans="1:5">
      <c r="A53" s="73" t="s">
        <v>423</v>
      </c>
      <c r="B53" s="71"/>
      <c r="C53" s="71"/>
      <c r="D53" s="71"/>
      <c r="E53" s="74"/>
    </row>
    <row r="54" spans="1:5">
      <c r="A54" s="75" t="s">
        <v>424</v>
      </c>
      <c r="B54" s="71"/>
      <c r="C54" s="71"/>
      <c r="D54" s="71"/>
      <c r="E54" s="74"/>
    </row>
    <row r="55" spans="1:5">
      <c r="A55" s="73" t="s">
        <v>425</v>
      </c>
      <c r="B55" s="40"/>
      <c r="C55" s="40"/>
      <c r="D55" s="40"/>
      <c r="E55" s="41"/>
    </row>
    <row r="56" spans="1:5" ht="15" customHeight="1">
      <c r="A56" s="350" t="s">
        <v>426</v>
      </c>
      <c r="B56" s="351"/>
      <c r="C56" s="351"/>
      <c r="D56" s="351"/>
      <c r="E56" s="352"/>
    </row>
    <row r="57" spans="1:5">
      <c r="A57" s="76" t="s">
        <v>427</v>
      </c>
      <c r="B57" s="77"/>
      <c r="C57" s="77"/>
      <c r="D57" s="77"/>
      <c r="E57" s="78"/>
    </row>
  </sheetData>
  <protectedRanges>
    <protectedRange sqref="A8:G8" name="Rango1_1"/>
  </protectedRanges>
  <mergeCells count="13">
    <mergeCell ref="A50:E50"/>
    <mergeCell ref="A52:E52"/>
    <mergeCell ref="A56:E56"/>
    <mergeCell ref="B13:E13"/>
    <mergeCell ref="A6:E6"/>
    <mergeCell ref="A10:B10"/>
    <mergeCell ref="B14:E14"/>
    <mergeCell ref="B20:E20"/>
    <mergeCell ref="A2:E2"/>
    <mergeCell ref="A3:E3"/>
    <mergeCell ref="A4:E4"/>
    <mergeCell ref="A5:E5"/>
    <mergeCell ref="B11:E11"/>
  </mergeCells>
  <printOptions horizontalCentered="1"/>
  <pageMargins left="0.59055118110236227" right="0.59055118110236227" top="0.78740157480314965" bottom="0.59055118110236227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21" zoomScaleNormal="100" workbookViewId="0">
      <selection activeCell="G17" sqref="G17"/>
    </sheetView>
  </sheetViews>
  <sheetFormatPr baseColWidth="10" defaultRowHeight="14.25"/>
  <cols>
    <col min="1" max="1" width="10.85546875" style="6" customWidth="1"/>
    <col min="2" max="2" width="74.140625" style="6" customWidth="1"/>
    <col min="3" max="3" width="16.85546875" style="6" customWidth="1"/>
    <col min="4" max="5" width="14" style="6" customWidth="1"/>
    <col min="6" max="6" width="9.28515625" style="6" customWidth="1"/>
    <col min="7" max="7" width="12" style="6" customWidth="1"/>
    <col min="8" max="16384" width="11.42578125" style="6"/>
  </cols>
  <sheetData>
    <row r="1" spans="1:7" ht="15">
      <c r="A1" s="3"/>
      <c r="B1" s="3"/>
      <c r="C1" s="3"/>
      <c r="D1" s="3"/>
      <c r="E1" s="4"/>
      <c r="F1" s="3"/>
      <c r="G1" s="149" t="s">
        <v>504</v>
      </c>
    </row>
    <row r="2" spans="1:7" ht="15">
      <c r="A2" s="273" t="s">
        <v>450</v>
      </c>
      <c r="B2" s="273"/>
      <c r="C2" s="273"/>
      <c r="D2" s="273"/>
      <c r="E2" s="273"/>
      <c r="F2" s="273"/>
      <c r="G2" s="273"/>
    </row>
    <row r="3" spans="1:7" ht="15.75" customHeight="1">
      <c r="A3" s="273" t="s">
        <v>0</v>
      </c>
      <c r="B3" s="273"/>
      <c r="C3" s="273"/>
      <c r="D3" s="273"/>
      <c r="E3" s="273"/>
      <c r="F3" s="273"/>
      <c r="G3" s="273"/>
    </row>
    <row r="4" spans="1:7" ht="15">
      <c r="A4" s="273" t="s">
        <v>1</v>
      </c>
      <c r="B4" s="273"/>
      <c r="C4" s="273"/>
      <c r="D4" s="273"/>
      <c r="E4" s="273"/>
      <c r="F4" s="273"/>
      <c r="G4" s="273"/>
    </row>
    <row r="5" spans="1:7" ht="15">
      <c r="A5" s="273" t="s">
        <v>506</v>
      </c>
      <c r="B5" s="273"/>
      <c r="C5" s="273"/>
      <c r="D5" s="273"/>
      <c r="E5" s="273"/>
      <c r="F5" s="273"/>
      <c r="G5" s="273"/>
    </row>
    <row r="6" spans="1:7" ht="15">
      <c r="A6" s="279" t="s">
        <v>2</v>
      </c>
      <c r="B6" s="279"/>
      <c r="C6" s="279"/>
      <c r="D6" s="279"/>
      <c r="E6" s="279"/>
      <c r="F6" s="279"/>
      <c r="G6" s="279"/>
    </row>
    <row r="7" spans="1:7" ht="15">
      <c r="A7" s="279" t="s">
        <v>16</v>
      </c>
      <c r="B7" s="279"/>
      <c r="C7" s="279"/>
      <c r="D7" s="279"/>
      <c r="E7" s="279"/>
      <c r="F7" s="279"/>
      <c r="G7" s="279"/>
    </row>
    <row r="8" spans="1:7" ht="15">
      <c r="A8" s="7"/>
      <c r="B8" s="7"/>
      <c r="C8" s="7"/>
      <c r="D8" s="7"/>
      <c r="E8" s="7"/>
      <c r="F8" s="3"/>
      <c r="G8" s="3"/>
    </row>
    <row r="9" spans="1:7">
      <c r="A9" s="285" t="s">
        <v>17</v>
      </c>
      <c r="B9" s="285"/>
      <c r="C9" s="25"/>
      <c r="D9" s="25"/>
      <c r="E9" s="25"/>
      <c r="F9" s="26"/>
      <c r="G9" s="26"/>
    </row>
    <row r="10" spans="1:7" ht="24" customHeight="1">
      <c r="A10" s="289" t="s">
        <v>5</v>
      </c>
      <c r="B10" s="289" t="s">
        <v>6</v>
      </c>
      <c r="C10" s="278" t="s">
        <v>499</v>
      </c>
      <c r="D10" s="290" t="s">
        <v>18</v>
      </c>
      <c r="E10" s="290"/>
      <c r="F10" s="290" t="s">
        <v>500</v>
      </c>
      <c r="G10" s="290"/>
    </row>
    <row r="11" spans="1:7" ht="24">
      <c r="A11" s="289"/>
      <c r="B11" s="289"/>
      <c r="C11" s="278"/>
      <c r="D11" s="164">
        <v>2024</v>
      </c>
      <c r="E11" s="164">
        <v>2023</v>
      </c>
      <c r="F11" s="164" t="s">
        <v>7</v>
      </c>
      <c r="G11" s="164" t="s">
        <v>19</v>
      </c>
    </row>
    <row r="12" spans="1:7" ht="18" customHeight="1">
      <c r="A12" s="135" t="s">
        <v>154</v>
      </c>
      <c r="B12" s="121" t="s">
        <v>167</v>
      </c>
      <c r="C12" s="32">
        <f>SUM(C13:C19)</f>
        <v>2407085.94</v>
      </c>
      <c r="D12" s="32">
        <f t="shared" ref="D12" si="0">SUM(D13:D19)</f>
        <v>2407085.94</v>
      </c>
      <c r="E12" s="32">
        <f>SUM(E13:E19)</f>
        <v>5020543.29</v>
      </c>
      <c r="F12" s="135" t="s">
        <v>180</v>
      </c>
      <c r="G12" s="135" t="s">
        <v>181</v>
      </c>
    </row>
    <row r="13" spans="1:7" ht="18" customHeight="1">
      <c r="A13" s="137" t="s">
        <v>150</v>
      </c>
      <c r="B13" s="28" t="s">
        <v>151</v>
      </c>
      <c r="C13" s="29">
        <v>0</v>
      </c>
      <c r="D13" s="29">
        <v>0</v>
      </c>
      <c r="E13" s="29">
        <v>0</v>
      </c>
      <c r="F13" s="137" t="s">
        <v>180</v>
      </c>
      <c r="G13" s="137" t="s">
        <v>181</v>
      </c>
    </row>
    <row r="14" spans="1:7" ht="18" customHeight="1">
      <c r="A14" s="137" t="s">
        <v>155</v>
      </c>
      <c r="B14" s="28" t="s">
        <v>168</v>
      </c>
      <c r="C14" s="29">
        <v>2407085.94</v>
      </c>
      <c r="D14" s="29">
        <v>2407085.94</v>
      </c>
      <c r="E14" s="29">
        <v>4959570.29</v>
      </c>
      <c r="F14" s="137" t="s">
        <v>180</v>
      </c>
      <c r="G14" s="137" t="s">
        <v>181</v>
      </c>
    </row>
    <row r="15" spans="1:7" ht="18" customHeight="1">
      <c r="A15" s="137" t="s">
        <v>156</v>
      </c>
      <c r="B15" s="28" t="s">
        <v>169</v>
      </c>
      <c r="C15" s="29">
        <v>0</v>
      </c>
      <c r="D15" s="29">
        <v>0</v>
      </c>
      <c r="E15" s="29">
        <v>0</v>
      </c>
      <c r="F15" s="137" t="s">
        <v>180</v>
      </c>
      <c r="G15" s="137" t="s">
        <v>181</v>
      </c>
    </row>
    <row r="16" spans="1:7" ht="18" customHeight="1">
      <c r="A16" s="137" t="s">
        <v>157</v>
      </c>
      <c r="B16" s="28" t="s">
        <v>170</v>
      </c>
      <c r="C16" s="29">
        <v>0</v>
      </c>
      <c r="D16" s="29">
        <v>0</v>
      </c>
      <c r="E16" s="29">
        <v>60973</v>
      </c>
      <c r="F16" s="137" t="s">
        <v>180</v>
      </c>
      <c r="G16" s="137" t="s">
        <v>181</v>
      </c>
    </row>
    <row r="17" spans="1:9" ht="18" customHeight="1">
      <c r="A17" s="137" t="s">
        <v>158</v>
      </c>
      <c r="B17" s="28" t="s">
        <v>171</v>
      </c>
      <c r="C17" s="29">
        <v>0</v>
      </c>
      <c r="D17" s="29">
        <v>0</v>
      </c>
      <c r="E17" s="29">
        <v>0</v>
      </c>
      <c r="F17" s="137" t="s">
        <v>180</v>
      </c>
      <c r="G17" s="137" t="s">
        <v>181</v>
      </c>
    </row>
    <row r="18" spans="1:9" ht="18" customHeight="1">
      <c r="A18" s="137" t="s">
        <v>159</v>
      </c>
      <c r="B18" s="28" t="s">
        <v>172</v>
      </c>
      <c r="C18" s="29">
        <v>0</v>
      </c>
      <c r="D18" s="29">
        <v>0</v>
      </c>
      <c r="E18" s="29">
        <v>0</v>
      </c>
      <c r="F18" s="137" t="s">
        <v>180</v>
      </c>
      <c r="G18" s="137" t="s">
        <v>181</v>
      </c>
    </row>
    <row r="19" spans="1:9" ht="18" customHeight="1">
      <c r="A19" s="137" t="s">
        <v>160</v>
      </c>
      <c r="B19" s="28" t="s">
        <v>173</v>
      </c>
      <c r="C19" s="29">
        <v>0</v>
      </c>
      <c r="D19" s="29">
        <v>0</v>
      </c>
      <c r="E19" s="29">
        <v>0</v>
      </c>
      <c r="F19" s="137" t="s">
        <v>180</v>
      </c>
      <c r="G19" s="137" t="s">
        <v>181</v>
      </c>
    </row>
    <row r="20" spans="1:9" ht="18" customHeight="1">
      <c r="A20" s="135" t="s">
        <v>161</v>
      </c>
      <c r="B20" s="121" t="s">
        <v>174</v>
      </c>
      <c r="C20" s="32">
        <f>SUM(C21:C25)</f>
        <v>1278779.94</v>
      </c>
      <c r="D20" s="32">
        <f t="shared" ref="D20" si="1">SUM(D21:D25)</f>
        <v>1278779.94</v>
      </c>
      <c r="E20" s="32">
        <f t="shared" ref="E20" si="2">SUM(E21:E25)</f>
        <v>1956000</v>
      </c>
      <c r="F20" s="135" t="s">
        <v>180</v>
      </c>
      <c r="G20" s="135" t="s">
        <v>181</v>
      </c>
    </row>
    <row r="21" spans="1:9" ht="25.5" customHeight="1">
      <c r="A21" s="137" t="s">
        <v>162</v>
      </c>
      <c r="B21" s="28" t="s">
        <v>175</v>
      </c>
      <c r="C21" s="29">
        <v>1278780</v>
      </c>
      <c r="D21" s="29">
        <v>1278780</v>
      </c>
      <c r="E21" s="29">
        <v>1956000</v>
      </c>
      <c r="F21" s="128" t="s">
        <v>180</v>
      </c>
      <c r="G21" s="128" t="s">
        <v>181</v>
      </c>
    </row>
    <row r="22" spans="1:9" ht="22.5" customHeight="1">
      <c r="A22" s="137" t="s">
        <v>163</v>
      </c>
      <c r="B22" s="28" t="s">
        <v>176</v>
      </c>
      <c r="C22" s="29">
        <v>0</v>
      </c>
      <c r="D22" s="29">
        <v>0</v>
      </c>
      <c r="E22" s="29">
        <v>0</v>
      </c>
      <c r="F22" s="128" t="s">
        <v>180</v>
      </c>
      <c r="G22" s="128" t="s">
        <v>181</v>
      </c>
    </row>
    <row r="23" spans="1:9" ht="22.5" customHeight="1">
      <c r="A23" s="137" t="s">
        <v>164</v>
      </c>
      <c r="B23" s="28" t="s">
        <v>177</v>
      </c>
      <c r="C23" s="29">
        <v>0</v>
      </c>
      <c r="D23" s="29">
        <v>0</v>
      </c>
      <c r="E23" s="29">
        <v>0</v>
      </c>
      <c r="F23" s="128" t="s">
        <v>180</v>
      </c>
      <c r="G23" s="128" t="s">
        <v>181</v>
      </c>
    </row>
    <row r="24" spans="1:9" ht="18" customHeight="1">
      <c r="A24" s="137" t="s">
        <v>165</v>
      </c>
      <c r="B24" s="28" t="s">
        <v>178</v>
      </c>
      <c r="C24" s="29">
        <v>-0.06</v>
      </c>
      <c r="D24" s="29">
        <v>-0.06</v>
      </c>
      <c r="E24" s="29">
        <v>0</v>
      </c>
      <c r="F24" s="128" t="s">
        <v>180</v>
      </c>
      <c r="G24" s="128" t="s">
        <v>181</v>
      </c>
    </row>
    <row r="25" spans="1:9" ht="18" customHeight="1">
      <c r="A25" s="137" t="s">
        <v>166</v>
      </c>
      <c r="B25" s="28" t="s">
        <v>179</v>
      </c>
      <c r="C25" s="29">
        <v>0</v>
      </c>
      <c r="D25" s="29">
        <v>0</v>
      </c>
      <c r="E25" s="29">
        <v>0</v>
      </c>
      <c r="F25" s="128" t="s">
        <v>180</v>
      </c>
      <c r="G25" s="128" t="s">
        <v>181</v>
      </c>
    </row>
    <row r="26" spans="1:9" ht="18" customHeight="1">
      <c r="A26" s="14"/>
      <c r="B26" s="31" t="s">
        <v>9</v>
      </c>
      <c r="C26" s="32">
        <f>C20+C12</f>
        <v>3685865.88</v>
      </c>
      <c r="D26" s="32">
        <f t="shared" ref="D26:E26" si="3">D20+D12</f>
        <v>3685865.88</v>
      </c>
      <c r="E26" s="32">
        <f>E20+E12</f>
        <v>6976543.29</v>
      </c>
      <c r="F26" s="14"/>
      <c r="G26" s="14"/>
    </row>
    <row r="27" spans="1:9">
      <c r="A27" s="33"/>
      <c r="B27" s="33"/>
      <c r="C27" s="33"/>
      <c r="D27" s="33"/>
      <c r="E27" s="33"/>
      <c r="F27" s="33"/>
      <c r="G27" s="33"/>
      <c r="H27" s="34"/>
      <c r="I27" s="34"/>
    </row>
    <row r="28" spans="1:9">
      <c r="A28" s="34"/>
      <c r="B28" s="34"/>
      <c r="C28" s="34"/>
      <c r="D28" s="34"/>
      <c r="E28" s="34"/>
      <c r="F28" s="34"/>
      <c r="G28" s="34"/>
      <c r="H28" s="34"/>
      <c r="I28" s="34"/>
    </row>
    <row r="29" spans="1:9">
      <c r="A29" s="34"/>
      <c r="B29" s="34"/>
      <c r="C29" s="34"/>
      <c r="D29" s="34"/>
      <c r="E29" s="34"/>
      <c r="F29" s="34"/>
      <c r="G29" s="34"/>
      <c r="H29" s="34"/>
      <c r="I29" s="34"/>
    </row>
    <row r="30" spans="1:9">
      <c r="A30" s="34"/>
      <c r="B30" s="34"/>
      <c r="C30" s="34"/>
      <c r="D30" s="34"/>
      <c r="E30" s="34"/>
      <c r="F30" s="34"/>
      <c r="G30" s="34"/>
      <c r="H30" s="34"/>
      <c r="I30" s="34"/>
    </row>
    <row r="31" spans="1:9">
      <c r="A31" s="34"/>
      <c r="B31" s="34"/>
      <c r="C31" s="34"/>
      <c r="D31" s="34"/>
      <c r="E31" s="34"/>
      <c r="F31" s="34"/>
      <c r="G31" s="34"/>
      <c r="H31" s="34"/>
      <c r="I31" s="34"/>
    </row>
    <row r="32" spans="1:9">
      <c r="A32" s="34"/>
      <c r="B32" s="34"/>
      <c r="C32" s="34"/>
      <c r="D32" s="34"/>
      <c r="E32" s="34"/>
      <c r="F32" s="34"/>
      <c r="G32" s="34"/>
      <c r="H32" s="34"/>
      <c r="I32" s="34"/>
    </row>
    <row r="33" spans="1:7">
      <c r="A33" s="3"/>
      <c r="B33" s="23"/>
      <c r="C33" s="13"/>
      <c r="D33" s="24"/>
      <c r="E33" s="24"/>
      <c r="F33" s="3"/>
      <c r="G33" s="3"/>
    </row>
    <row r="34" spans="1:7">
      <c r="A34" s="3"/>
      <c r="B34" s="23"/>
      <c r="C34" s="13"/>
      <c r="D34" s="24"/>
      <c r="E34" s="24"/>
      <c r="F34" s="3"/>
      <c r="G34" s="3"/>
    </row>
    <row r="35" spans="1:7">
      <c r="A35" s="3"/>
      <c r="B35" s="23"/>
      <c r="C35" s="13"/>
      <c r="D35" s="24"/>
      <c r="E35" s="24"/>
      <c r="F35" s="3"/>
      <c r="G35" s="3"/>
    </row>
    <row r="36" spans="1:7">
      <c r="A36" s="3"/>
      <c r="B36" s="23"/>
      <c r="C36" s="13"/>
      <c r="D36" s="24"/>
      <c r="E36" s="24"/>
      <c r="F36" s="3"/>
      <c r="G36" s="3"/>
    </row>
    <row r="37" spans="1:7">
      <c r="A37" s="3"/>
      <c r="B37" s="23"/>
      <c r="C37" s="13"/>
      <c r="D37" s="24"/>
      <c r="E37" s="24"/>
      <c r="F37" s="3"/>
      <c r="G37" s="3"/>
    </row>
    <row r="38" spans="1:7">
      <c r="A38" s="3"/>
      <c r="B38" s="23"/>
      <c r="C38" s="13"/>
      <c r="D38" s="24"/>
      <c r="E38" s="24"/>
      <c r="F38" s="3"/>
      <c r="G38" s="3"/>
    </row>
    <row r="39" spans="1:7">
      <c r="A39" s="3"/>
      <c r="B39" s="23"/>
      <c r="C39" s="13"/>
      <c r="D39" s="24"/>
      <c r="E39" s="24"/>
      <c r="F39" s="3"/>
      <c r="G39" s="3"/>
    </row>
    <row r="40" spans="1:7">
      <c r="A40" s="3"/>
      <c r="B40" s="23"/>
      <c r="C40" s="13"/>
      <c r="D40" s="24"/>
      <c r="E40" s="24"/>
      <c r="F40" s="3"/>
      <c r="G40" s="3"/>
    </row>
    <row r="41" spans="1:7">
      <c r="A41" s="36"/>
      <c r="B41" s="291"/>
      <c r="C41" s="291"/>
      <c r="D41" s="292"/>
      <c r="E41" s="292"/>
      <c r="F41" s="36"/>
      <c r="G41" s="36"/>
    </row>
    <row r="42" spans="1:7">
      <c r="A42" s="293" t="s">
        <v>15</v>
      </c>
      <c r="B42" s="294"/>
      <c r="C42" s="294"/>
      <c r="D42" s="294"/>
      <c r="E42" s="294"/>
      <c r="F42" s="294"/>
      <c r="G42" s="295"/>
    </row>
    <row r="43" spans="1:7">
      <c r="A43" s="282" t="s">
        <v>419</v>
      </c>
      <c r="B43" s="283"/>
      <c r="C43" s="283"/>
      <c r="D43" s="283"/>
      <c r="E43" s="283"/>
      <c r="F43" s="283"/>
      <c r="G43" s="284"/>
    </row>
    <row r="44" spans="1:7">
      <c r="A44" s="282" t="s">
        <v>420</v>
      </c>
      <c r="B44" s="283"/>
      <c r="C44" s="283"/>
      <c r="D44" s="283"/>
      <c r="E44" s="283"/>
      <c r="F44" s="283"/>
      <c r="G44" s="284"/>
    </row>
    <row r="45" spans="1:7">
      <c r="A45" s="282" t="s">
        <v>501</v>
      </c>
      <c r="B45" s="283"/>
      <c r="C45" s="283"/>
      <c r="D45" s="283"/>
      <c r="E45" s="283"/>
      <c r="F45" s="283"/>
      <c r="G45" s="284"/>
    </row>
    <row r="46" spans="1:7">
      <c r="A46" s="282" t="s">
        <v>402</v>
      </c>
      <c r="B46" s="283"/>
      <c r="C46" s="283"/>
      <c r="D46" s="283"/>
      <c r="E46" s="283"/>
      <c r="F46" s="283"/>
      <c r="G46" s="284"/>
    </row>
    <row r="47" spans="1:7">
      <c r="A47" s="286" t="s">
        <v>403</v>
      </c>
      <c r="B47" s="287"/>
      <c r="C47" s="287"/>
      <c r="D47" s="287"/>
      <c r="E47" s="287"/>
      <c r="F47" s="287"/>
      <c r="G47" s="288"/>
    </row>
  </sheetData>
  <protectedRanges>
    <protectedRange sqref="B33:D40 B12:E26" name="Rango1_1"/>
  </protectedRanges>
  <mergeCells count="19">
    <mergeCell ref="A47:G47"/>
    <mergeCell ref="A10:A11"/>
    <mergeCell ref="B10:B11"/>
    <mergeCell ref="C10:C11"/>
    <mergeCell ref="D10:E10"/>
    <mergeCell ref="F10:G10"/>
    <mergeCell ref="B41:E41"/>
    <mergeCell ref="A42:G42"/>
    <mergeCell ref="A43:G43"/>
    <mergeCell ref="A44:G44"/>
    <mergeCell ref="A45:G45"/>
    <mergeCell ref="A2:G2"/>
    <mergeCell ref="A3:G3"/>
    <mergeCell ref="A4:G4"/>
    <mergeCell ref="A6:G6"/>
    <mergeCell ref="A46:G46"/>
    <mergeCell ref="A7:G7"/>
    <mergeCell ref="A9:B9"/>
    <mergeCell ref="A5:G5"/>
  </mergeCells>
  <printOptions horizontalCentered="1"/>
  <pageMargins left="0.59055118110236227" right="0.59055118110236227" top="0.98425196850393704" bottom="0.59055118110236227" header="0.31496062992125984" footer="0.31496062992125984"/>
  <pageSetup scale="8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B17" sqref="B17"/>
    </sheetView>
  </sheetViews>
  <sheetFormatPr baseColWidth="10" defaultRowHeight="14.25"/>
  <cols>
    <col min="1" max="1" width="18.42578125" style="6" customWidth="1"/>
    <col min="2" max="2" width="37.28515625" style="6" customWidth="1"/>
    <col min="3" max="7" width="18.5703125" style="6" customWidth="1"/>
    <col min="8" max="16384" width="11.42578125" style="6"/>
  </cols>
  <sheetData>
    <row r="1" spans="1:9" ht="15">
      <c r="A1" s="3"/>
      <c r="B1" s="3"/>
      <c r="C1" s="3"/>
      <c r="D1" s="3"/>
      <c r="E1" s="4"/>
      <c r="F1" s="4"/>
      <c r="G1" s="5" t="s">
        <v>505</v>
      </c>
    </row>
    <row r="2" spans="1:9" ht="15">
      <c r="A2" s="273" t="s">
        <v>450</v>
      </c>
      <c r="B2" s="273"/>
      <c r="C2" s="273"/>
      <c r="D2" s="273"/>
      <c r="E2" s="273"/>
      <c r="F2" s="273"/>
      <c r="G2" s="273"/>
    </row>
    <row r="3" spans="1:9" ht="15.75" customHeight="1">
      <c r="A3" s="273" t="s">
        <v>0</v>
      </c>
      <c r="B3" s="273"/>
      <c r="C3" s="273"/>
      <c r="D3" s="273"/>
      <c r="E3" s="273"/>
      <c r="F3" s="273"/>
      <c r="G3" s="273"/>
    </row>
    <row r="4" spans="1:9" ht="15">
      <c r="A4" s="273" t="s">
        <v>1</v>
      </c>
      <c r="B4" s="273"/>
      <c r="C4" s="273"/>
      <c r="D4" s="273"/>
      <c r="E4" s="273"/>
      <c r="F4" s="273"/>
      <c r="G4" s="273"/>
    </row>
    <row r="5" spans="1:9" ht="15">
      <c r="A5" s="273" t="s">
        <v>506</v>
      </c>
      <c r="B5" s="273"/>
      <c r="C5" s="273"/>
      <c r="D5" s="273"/>
      <c r="E5" s="273"/>
      <c r="F5" s="273"/>
      <c r="G5" s="273"/>
    </row>
    <row r="6" spans="1:9" ht="15">
      <c r="A6" s="279" t="s">
        <v>2</v>
      </c>
      <c r="B6" s="279"/>
      <c r="C6" s="279"/>
      <c r="D6" s="279"/>
      <c r="E6" s="279"/>
      <c r="F6" s="279"/>
      <c r="G6" s="279"/>
    </row>
    <row r="7" spans="1:9" ht="15">
      <c r="A7" s="308" t="s">
        <v>20</v>
      </c>
      <c r="B7" s="308"/>
      <c r="C7" s="308"/>
      <c r="D7" s="308"/>
      <c r="E7" s="308"/>
      <c r="F7" s="308"/>
      <c r="G7" s="308"/>
    </row>
    <row r="8" spans="1:9">
      <c r="A8" s="174" t="s">
        <v>21</v>
      </c>
      <c r="B8" s="174"/>
      <c r="C8" s="25"/>
      <c r="D8" s="25"/>
      <c r="E8" s="25"/>
      <c r="F8" s="26"/>
      <c r="G8" s="26"/>
    </row>
    <row r="9" spans="1:9" ht="24">
      <c r="A9" s="259" t="s">
        <v>5</v>
      </c>
      <c r="B9" s="260" t="s">
        <v>6</v>
      </c>
      <c r="C9" s="258" t="s">
        <v>499</v>
      </c>
      <c r="D9" s="258" t="s">
        <v>7</v>
      </c>
      <c r="E9" s="258" t="s">
        <v>22</v>
      </c>
      <c r="F9" s="258" t="s">
        <v>23</v>
      </c>
      <c r="G9" s="258" t="s">
        <v>24</v>
      </c>
    </row>
    <row r="10" spans="1:9">
      <c r="A10" s="177" t="s">
        <v>453</v>
      </c>
      <c r="B10" s="178" t="s">
        <v>454</v>
      </c>
      <c r="C10" s="179">
        <v>0</v>
      </c>
      <c r="D10" s="176" t="s">
        <v>452</v>
      </c>
      <c r="E10" s="176" t="s">
        <v>452</v>
      </c>
      <c r="F10" s="176" t="s">
        <v>452</v>
      </c>
      <c r="G10" s="180" t="s">
        <v>452</v>
      </c>
    </row>
    <row r="11" spans="1:9">
      <c r="A11" s="177" t="s">
        <v>453</v>
      </c>
      <c r="B11" s="178" t="s">
        <v>454</v>
      </c>
      <c r="C11" s="179">
        <v>0</v>
      </c>
      <c r="D11" s="176" t="s">
        <v>452</v>
      </c>
      <c r="E11" s="176" t="s">
        <v>452</v>
      </c>
      <c r="F11" s="176" t="s">
        <v>452</v>
      </c>
      <c r="G11" s="180" t="s">
        <v>452</v>
      </c>
    </row>
    <row r="12" spans="1:9">
      <c r="A12" s="177" t="s">
        <v>453</v>
      </c>
      <c r="B12" s="178" t="s">
        <v>454</v>
      </c>
      <c r="C12" s="179">
        <v>0</v>
      </c>
      <c r="D12" s="176" t="s">
        <v>452</v>
      </c>
      <c r="E12" s="176" t="s">
        <v>452</v>
      </c>
      <c r="F12" s="176" t="s">
        <v>452</v>
      </c>
      <c r="G12" s="180" t="s">
        <v>452</v>
      </c>
    </row>
    <row r="13" spans="1:9">
      <c r="A13" s="14"/>
      <c r="B13" s="150" t="s">
        <v>25</v>
      </c>
      <c r="C13" s="29">
        <f>SUM(C9:C12)</f>
        <v>0</v>
      </c>
      <c r="D13" s="116"/>
      <c r="E13" s="116"/>
      <c r="F13" s="116"/>
      <c r="G13" s="14"/>
    </row>
    <row r="14" spans="1:9">
      <c r="A14" s="33"/>
      <c r="B14" s="33"/>
      <c r="C14" s="33"/>
      <c r="D14" s="33"/>
      <c r="E14" s="33"/>
      <c r="F14" s="33"/>
      <c r="G14" s="33"/>
      <c r="H14" s="34"/>
      <c r="I14" s="34"/>
    </row>
    <row r="15" spans="1:9" ht="14.25" customHeight="1">
      <c r="A15" s="175" t="s">
        <v>451</v>
      </c>
      <c r="B15" s="296" t="s">
        <v>507</v>
      </c>
      <c r="C15" s="296"/>
      <c r="D15" s="296"/>
      <c r="E15" s="296"/>
      <c r="F15" s="296"/>
      <c r="G15" s="296"/>
      <c r="H15" s="34"/>
      <c r="I15" s="34"/>
    </row>
    <row r="16" spans="1:9">
      <c r="A16" s="34"/>
      <c r="B16" s="296"/>
      <c r="C16" s="296"/>
      <c r="D16" s="296"/>
      <c r="E16" s="296"/>
      <c r="F16" s="296"/>
      <c r="G16" s="296"/>
      <c r="H16" s="34"/>
      <c r="I16" s="34"/>
    </row>
    <row r="17" spans="1:9">
      <c r="A17" s="34"/>
      <c r="B17" s="34"/>
      <c r="C17" s="34"/>
      <c r="D17" s="34"/>
      <c r="E17" s="34"/>
      <c r="F17" s="34"/>
      <c r="G17" s="34"/>
      <c r="H17" s="34"/>
      <c r="I17" s="34"/>
    </row>
    <row r="18" spans="1:9">
      <c r="A18" s="34"/>
      <c r="B18" s="34"/>
      <c r="C18" s="34"/>
      <c r="D18" s="34"/>
      <c r="E18" s="34"/>
      <c r="F18" s="34"/>
      <c r="G18" s="34"/>
      <c r="H18" s="34"/>
      <c r="I18" s="34"/>
    </row>
    <row r="19" spans="1:9">
      <c r="A19" s="34"/>
      <c r="B19" s="34"/>
      <c r="C19" s="34"/>
      <c r="D19" s="34"/>
      <c r="E19" s="34"/>
      <c r="F19" s="34"/>
      <c r="G19" s="34"/>
      <c r="H19" s="34"/>
      <c r="I19" s="34"/>
    </row>
    <row r="20" spans="1:9">
      <c r="A20" s="34"/>
      <c r="B20" s="34"/>
      <c r="C20" s="34"/>
      <c r="D20" s="34"/>
      <c r="E20" s="34"/>
      <c r="F20" s="34"/>
      <c r="G20" s="34"/>
      <c r="H20" s="34"/>
      <c r="I20" s="34"/>
    </row>
    <row r="21" spans="1:9">
      <c r="A21" s="34"/>
      <c r="B21" s="34"/>
      <c r="C21" s="34"/>
      <c r="D21" s="34"/>
      <c r="E21" s="34"/>
      <c r="F21" s="34"/>
      <c r="G21" s="34"/>
      <c r="H21" s="34"/>
      <c r="I21" s="34"/>
    </row>
    <row r="22" spans="1:9">
      <c r="A22" s="34"/>
      <c r="B22" s="34"/>
      <c r="C22" s="34"/>
      <c r="D22" s="34"/>
      <c r="E22" s="34"/>
      <c r="F22" s="34"/>
      <c r="G22" s="34"/>
      <c r="H22" s="34"/>
      <c r="I22" s="34"/>
    </row>
    <row r="23" spans="1:9">
      <c r="A23" s="34"/>
      <c r="B23" s="34"/>
      <c r="C23" s="34"/>
      <c r="D23" s="34"/>
      <c r="E23" s="34"/>
      <c r="F23" s="34"/>
      <c r="G23" s="34"/>
      <c r="H23" s="34"/>
      <c r="I23" s="34"/>
    </row>
    <row r="24" spans="1:9">
      <c r="A24" s="34"/>
      <c r="B24" s="34"/>
      <c r="C24" s="34"/>
      <c r="D24" s="34"/>
      <c r="E24" s="34"/>
      <c r="F24" s="34"/>
      <c r="G24" s="34"/>
      <c r="H24" s="34"/>
      <c r="I24" s="34"/>
    </row>
    <row r="25" spans="1:9">
      <c r="A25" s="34"/>
      <c r="B25" s="34"/>
      <c r="C25" s="34"/>
      <c r="D25" s="34"/>
      <c r="E25" s="34"/>
      <c r="F25" s="34"/>
      <c r="G25" s="34"/>
      <c r="H25" s="34"/>
      <c r="I25" s="34"/>
    </row>
    <row r="26" spans="1:9">
      <c r="A26" s="34"/>
      <c r="B26" s="34"/>
      <c r="C26" s="34"/>
      <c r="D26" s="34"/>
      <c r="E26" s="34"/>
      <c r="F26" s="34"/>
      <c r="G26" s="34"/>
      <c r="H26" s="34"/>
      <c r="I26" s="34"/>
    </row>
    <row r="27" spans="1:9">
      <c r="A27" s="34"/>
      <c r="B27" s="34"/>
      <c r="C27" s="34"/>
      <c r="D27" s="34"/>
      <c r="E27" s="34"/>
      <c r="F27" s="34"/>
      <c r="G27" s="34"/>
      <c r="H27" s="34"/>
      <c r="I27" s="34"/>
    </row>
    <row r="28" spans="1:9">
      <c r="A28" s="34"/>
      <c r="B28" s="34"/>
      <c r="C28" s="34"/>
      <c r="D28" s="34"/>
      <c r="E28" s="34"/>
      <c r="F28" s="34"/>
      <c r="G28" s="34"/>
      <c r="H28" s="34"/>
      <c r="I28" s="34"/>
    </row>
    <row r="29" spans="1:9">
      <c r="A29" s="34"/>
      <c r="B29" s="34"/>
      <c r="C29" s="34"/>
      <c r="D29" s="34"/>
      <c r="E29" s="34"/>
      <c r="F29" s="34"/>
      <c r="G29" s="34"/>
      <c r="H29" s="34"/>
      <c r="I29" s="34"/>
    </row>
    <row r="30" spans="1:9">
      <c r="A30" s="34"/>
      <c r="B30" s="34"/>
      <c r="C30" s="34"/>
      <c r="D30" s="34"/>
      <c r="E30" s="34"/>
      <c r="F30" s="34"/>
      <c r="G30" s="34"/>
      <c r="H30" s="34"/>
      <c r="I30" s="34"/>
    </row>
    <row r="31" spans="1:9">
      <c r="A31" s="3"/>
      <c r="B31" s="23"/>
      <c r="C31" s="13"/>
      <c r="D31" s="24"/>
      <c r="E31" s="24"/>
      <c r="F31" s="24"/>
      <c r="G31" s="3"/>
    </row>
    <row r="32" spans="1:9">
      <c r="A32" s="3"/>
      <c r="B32" s="23"/>
      <c r="C32" s="13"/>
      <c r="D32" s="24"/>
      <c r="E32" s="24"/>
      <c r="F32" s="24"/>
      <c r="G32" s="3"/>
    </row>
    <row r="33" spans="1:7">
      <c r="A33" s="3"/>
      <c r="B33" s="23"/>
      <c r="C33" s="13"/>
      <c r="D33" s="24"/>
      <c r="E33" s="24"/>
      <c r="F33" s="24"/>
      <c r="G33" s="3"/>
    </row>
    <row r="34" spans="1:7">
      <c r="A34" s="3"/>
      <c r="B34" s="23"/>
      <c r="C34" s="13"/>
      <c r="D34" s="24"/>
      <c r="E34" s="24"/>
      <c r="F34" s="24"/>
      <c r="G34" s="3"/>
    </row>
    <row r="35" spans="1:7">
      <c r="A35" s="3"/>
      <c r="B35" s="23"/>
      <c r="C35" s="13"/>
      <c r="D35" s="24"/>
      <c r="E35" s="24"/>
      <c r="F35" s="24"/>
      <c r="G35" s="3"/>
    </row>
    <row r="36" spans="1:7">
      <c r="A36" s="3"/>
      <c r="B36" s="23"/>
      <c r="C36" s="13"/>
      <c r="D36" s="24"/>
      <c r="E36" s="24"/>
      <c r="F36" s="24"/>
      <c r="G36" s="3"/>
    </row>
    <row r="37" spans="1:7">
      <c r="A37" s="3"/>
      <c r="B37" s="23"/>
      <c r="C37" s="13"/>
      <c r="D37" s="24"/>
      <c r="E37" s="24"/>
      <c r="F37" s="24"/>
      <c r="G37" s="3"/>
    </row>
    <row r="38" spans="1:7">
      <c r="A38" s="36"/>
      <c r="B38" s="309"/>
      <c r="C38" s="309"/>
      <c r="D38" s="310"/>
      <c r="E38" s="310"/>
      <c r="F38" s="310"/>
      <c r="G38" s="36"/>
    </row>
    <row r="39" spans="1:7">
      <c r="A39" s="293" t="s">
        <v>26</v>
      </c>
      <c r="B39" s="294"/>
      <c r="C39" s="294"/>
      <c r="D39" s="294"/>
      <c r="E39" s="294"/>
      <c r="F39" s="294"/>
      <c r="G39" s="295"/>
    </row>
    <row r="40" spans="1:7" ht="20.25" customHeight="1">
      <c r="A40" s="262" t="s">
        <v>419</v>
      </c>
      <c r="B40" s="263"/>
      <c r="C40" s="263"/>
      <c r="D40" s="263"/>
      <c r="E40" s="263"/>
      <c r="F40" s="263"/>
      <c r="G40" s="303"/>
    </row>
    <row r="41" spans="1:7" ht="19.5" customHeight="1">
      <c r="A41" s="264" t="s">
        <v>420</v>
      </c>
      <c r="B41" s="265"/>
      <c r="C41" s="265"/>
      <c r="D41" s="265"/>
      <c r="E41" s="265"/>
      <c r="F41" s="265"/>
      <c r="G41" s="304"/>
    </row>
    <row r="42" spans="1:7" ht="18" customHeight="1">
      <c r="A42" s="305" t="s">
        <v>445</v>
      </c>
      <c r="B42" s="306"/>
      <c r="C42" s="306"/>
      <c r="D42" s="306"/>
      <c r="E42" s="306"/>
      <c r="F42" s="306"/>
      <c r="G42" s="307"/>
    </row>
    <row r="43" spans="1:7" ht="19.5" customHeight="1">
      <c r="A43" s="297" t="s">
        <v>446</v>
      </c>
      <c r="B43" s="298"/>
      <c r="C43" s="298"/>
      <c r="D43" s="298"/>
      <c r="E43" s="298"/>
      <c r="F43" s="298"/>
      <c r="G43" s="299"/>
    </row>
    <row r="44" spans="1:7" ht="18.75" customHeight="1">
      <c r="A44" s="297" t="s">
        <v>447</v>
      </c>
      <c r="B44" s="298"/>
      <c r="C44" s="298"/>
      <c r="D44" s="298"/>
      <c r="E44" s="298"/>
      <c r="F44" s="298"/>
      <c r="G44" s="299"/>
    </row>
    <row r="45" spans="1:7" ht="22.5" customHeight="1">
      <c r="A45" s="297" t="s">
        <v>448</v>
      </c>
      <c r="B45" s="298"/>
      <c r="C45" s="298"/>
      <c r="D45" s="298"/>
      <c r="E45" s="298"/>
      <c r="F45" s="298"/>
      <c r="G45" s="299"/>
    </row>
    <row r="46" spans="1:7" ht="21" customHeight="1">
      <c r="A46" s="300" t="s">
        <v>449</v>
      </c>
      <c r="B46" s="301"/>
      <c r="C46" s="301"/>
      <c r="D46" s="301"/>
      <c r="E46" s="301"/>
      <c r="F46" s="301"/>
      <c r="G46" s="302"/>
    </row>
    <row r="47" spans="1:7">
      <c r="A47" s="36"/>
      <c r="B47" s="36"/>
      <c r="C47" s="36"/>
      <c r="D47" s="36"/>
      <c r="E47" s="36"/>
      <c r="F47" s="36"/>
      <c r="G47" s="36"/>
    </row>
  </sheetData>
  <protectedRanges>
    <protectedRange sqref="B31:D37 B10:D13" name="Rango1_1"/>
  </protectedRanges>
  <mergeCells count="16">
    <mergeCell ref="B15:G16"/>
    <mergeCell ref="A45:G45"/>
    <mergeCell ref="A46:G46"/>
    <mergeCell ref="A2:G2"/>
    <mergeCell ref="A39:G39"/>
    <mergeCell ref="A40:G40"/>
    <mergeCell ref="A41:G41"/>
    <mergeCell ref="A42:G42"/>
    <mergeCell ref="A43:G43"/>
    <mergeCell ref="A44:G44"/>
    <mergeCell ref="A3:G3"/>
    <mergeCell ref="A4:G4"/>
    <mergeCell ref="A6:G6"/>
    <mergeCell ref="A7:G7"/>
    <mergeCell ref="B38:F38"/>
    <mergeCell ref="A5:G5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activeCell="B18" sqref="B18"/>
    </sheetView>
  </sheetViews>
  <sheetFormatPr baseColWidth="10" defaultRowHeight="14.25"/>
  <cols>
    <col min="1" max="1" width="26" style="6" customWidth="1"/>
    <col min="2" max="2" width="52.85546875" style="6" customWidth="1"/>
    <col min="3" max="5" width="24.7109375" style="6" customWidth="1"/>
    <col min="6" max="16384" width="11.42578125" style="6"/>
  </cols>
  <sheetData>
    <row r="1" spans="1:9" ht="15">
      <c r="A1" s="3"/>
      <c r="B1" s="3"/>
      <c r="C1" s="3"/>
      <c r="D1" s="3"/>
      <c r="E1" s="5" t="s">
        <v>27</v>
      </c>
      <c r="F1" s="169"/>
    </row>
    <row r="2" spans="1:9" ht="15">
      <c r="A2" s="273" t="s">
        <v>450</v>
      </c>
      <c r="B2" s="273"/>
      <c r="C2" s="273"/>
      <c r="D2" s="273"/>
      <c r="E2" s="273"/>
    </row>
    <row r="3" spans="1:9" ht="15.75" customHeight="1">
      <c r="A3" s="273" t="s">
        <v>0</v>
      </c>
      <c r="B3" s="273"/>
      <c r="C3" s="273"/>
      <c r="D3" s="273"/>
      <c r="E3" s="273"/>
    </row>
    <row r="4" spans="1:9" ht="15">
      <c r="A4" s="273" t="s">
        <v>1</v>
      </c>
      <c r="B4" s="273"/>
      <c r="C4" s="273"/>
      <c r="D4" s="273"/>
      <c r="E4" s="273"/>
    </row>
    <row r="5" spans="1:9" ht="15">
      <c r="A5" s="273" t="s">
        <v>506</v>
      </c>
      <c r="B5" s="273"/>
      <c r="C5" s="273"/>
      <c r="D5" s="273"/>
      <c r="E5" s="273"/>
    </row>
    <row r="6" spans="1:9" ht="15">
      <c r="A6" s="279" t="s">
        <v>2</v>
      </c>
      <c r="B6" s="279"/>
      <c r="C6" s="279"/>
      <c r="D6" s="279"/>
      <c r="E6" s="279"/>
    </row>
    <row r="7" spans="1:9" ht="15">
      <c r="A7" s="279" t="s">
        <v>28</v>
      </c>
      <c r="B7" s="279"/>
      <c r="C7" s="279"/>
      <c r="D7" s="279"/>
      <c r="E7" s="279"/>
    </row>
    <row r="8" spans="1:9">
      <c r="A8" s="280" t="s">
        <v>29</v>
      </c>
      <c r="B8" s="280"/>
      <c r="C8" s="25"/>
      <c r="D8" s="25"/>
      <c r="E8" s="25"/>
    </row>
    <row r="9" spans="1:9" ht="21.75" customHeight="1">
      <c r="A9" s="10" t="s">
        <v>5</v>
      </c>
      <c r="B9" s="11" t="s">
        <v>6</v>
      </c>
      <c r="C9" s="12" t="s">
        <v>499</v>
      </c>
      <c r="D9" s="12" t="s">
        <v>7</v>
      </c>
      <c r="E9" s="12" t="s">
        <v>30</v>
      </c>
    </row>
    <row r="10" spans="1:9">
      <c r="A10" s="14" t="s">
        <v>453</v>
      </c>
      <c r="B10" s="15" t="s">
        <v>454</v>
      </c>
      <c r="C10" s="29">
        <v>0</v>
      </c>
      <c r="D10" s="116" t="s">
        <v>452</v>
      </c>
      <c r="E10" s="116" t="s">
        <v>452</v>
      </c>
    </row>
    <row r="11" spans="1:9">
      <c r="A11" s="14" t="s">
        <v>453</v>
      </c>
      <c r="B11" s="15" t="s">
        <v>454</v>
      </c>
      <c r="C11" s="29">
        <v>0</v>
      </c>
      <c r="D11" s="116" t="s">
        <v>452</v>
      </c>
      <c r="E11" s="116" t="s">
        <v>452</v>
      </c>
    </row>
    <row r="12" spans="1:9">
      <c r="A12" s="14" t="s">
        <v>453</v>
      </c>
      <c r="B12" s="15" t="s">
        <v>454</v>
      </c>
      <c r="C12" s="29">
        <v>0</v>
      </c>
      <c r="D12" s="116" t="s">
        <v>452</v>
      </c>
      <c r="E12" s="116" t="s">
        <v>452</v>
      </c>
    </row>
    <row r="13" spans="1:9">
      <c r="A13" s="14" t="s">
        <v>453</v>
      </c>
      <c r="B13" s="15" t="s">
        <v>454</v>
      </c>
      <c r="C13" s="29">
        <v>0</v>
      </c>
      <c r="D13" s="116" t="s">
        <v>452</v>
      </c>
      <c r="E13" s="116" t="s">
        <v>452</v>
      </c>
    </row>
    <row r="14" spans="1:9">
      <c r="A14" s="14"/>
      <c r="B14" s="170" t="s">
        <v>9</v>
      </c>
      <c r="C14" s="29">
        <v>0</v>
      </c>
      <c r="D14" s="116"/>
      <c r="E14" s="116"/>
    </row>
    <row r="15" spans="1:9">
      <c r="A15" s="33"/>
      <c r="B15" s="33"/>
      <c r="C15" s="33"/>
      <c r="D15" s="33"/>
      <c r="E15" s="33"/>
      <c r="F15" s="34"/>
      <c r="G15" s="34"/>
      <c r="H15" s="34"/>
      <c r="I15" s="34"/>
    </row>
    <row r="16" spans="1:9" ht="14.25" customHeight="1">
      <c r="A16" s="175" t="s">
        <v>451</v>
      </c>
      <c r="B16" s="296" t="s">
        <v>508</v>
      </c>
      <c r="C16" s="296"/>
      <c r="D16" s="296"/>
      <c r="E16" s="296"/>
      <c r="F16" s="175"/>
      <c r="G16" s="175"/>
      <c r="H16" s="34"/>
      <c r="I16" s="34"/>
    </row>
    <row r="17" spans="1:7">
      <c r="A17" s="34"/>
      <c r="B17" s="296"/>
      <c r="C17" s="296"/>
      <c r="D17" s="296"/>
      <c r="E17" s="296"/>
      <c r="F17" s="175"/>
      <c r="G17" s="175"/>
    </row>
    <row r="18" spans="1:7">
      <c r="A18" s="36"/>
      <c r="B18" s="171"/>
      <c r="C18" s="171"/>
      <c r="D18" s="36"/>
      <c r="E18" s="36"/>
    </row>
    <row r="19" spans="1:7">
      <c r="A19" s="36"/>
      <c r="B19" s="171"/>
      <c r="C19" s="171"/>
      <c r="D19" s="36"/>
      <c r="E19" s="36"/>
    </row>
    <row r="20" spans="1:7">
      <c r="A20" s="36"/>
      <c r="B20" s="171"/>
      <c r="C20" s="171"/>
      <c r="D20" s="36"/>
      <c r="E20" s="36"/>
    </row>
    <row r="21" spans="1:7">
      <c r="A21" s="36"/>
      <c r="B21" s="171"/>
      <c r="C21" s="171"/>
      <c r="D21" s="36"/>
      <c r="E21" s="36"/>
    </row>
    <row r="22" spans="1:7">
      <c r="A22" s="36"/>
      <c r="B22" s="171"/>
      <c r="C22" s="171"/>
      <c r="D22" s="36"/>
      <c r="E22" s="36"/>
    </row>
    <row r="23" spans="1:7">
      <c r="A23" s="36"/>
      <c r="B23" s="171"/>
      <c r="C23" s="171"/>
      <c r="D23" s="36"/>
      <c r="E23" s="36"/>
    </row>
    <row r="24" spans="1:7">
      <c r="A24" s="36"/>
      <c r="B24" s="171"/>
      <c r="C24" s="171"/>
      <c r="D24" s="36"/>
      <c r="E24" s="36"/>
    </row>
    <row r="25" spans="1:7">
      <c r="A25" s="36"/>
      <c r="B25" s="171"/>
      <c r="C25" s="171"/>
      <c r="D25" s="36"/>
      <c r="E25" s="36"/>
    </row>
    <row r="26" spans="1:7">
      <c r="A26" s="36"/>
      <c r="B26" s="171"/>
      <c r="C26" s="171"/>
      <c r="D26" s="36"/>
      <c r="E26" s="36"/>
    </row>
    <row r="27" spans="1:7">
      <c r="A27" s="36"/>
      <c r="B27" s="171"/>
      <c r="C27" s="171"/>
      <c r="D27" s="36"/>
      <c r="E27" s="36"/>
    </row>
    <row r="28" spans="1:7">
      <c r="A28" s="36"/>
      <c r="B28" s="171"/>
      <c r="C28" s="171"/>
      <c r="D28" s="36"/>
      <c r="E28" s="36"/>
    </row>
    <row r="29" spans="1:7">
      <c r="A29" s="36"/>
      <c r="B29" s="171"/>
      <c r="C29" s="171"/>
      <c r="D29" s="36"/>
      <c r="E29" s="36"/>
    </row>
    <row r="30" spans="1:7">
      <c r="A30" s="36"/>
      <c r="B30" s="171"/>
      <c r="C30" s="171"/>
      <c r="D30" s="36"/>
      <c r="E30" s="36"/>
    </row>
    <row r="31" spans="1:7">
      <c r="A31" s="3"/>
      <c r="B31" s="172"/>
      <c r="C31" s="172"/>
      <c r="D31" s="173"/>
      <c r="E31" s="173"/>
      <c r="F31" s="36"/>
    </row>
    <row r="32" spans="1:7">
      <c r="A32" s="3"/>
      <c r="B32" s="172"/>
      <c r="C32" s="172"/>
      <c r="D32" s="173"/>
      <c r="E32" s="173"/>
      <c r="F32" s="36"/>
    </row>
    <row r="33" spans="1:6">
      <c r="A33" s="3"/>
      <c r="B33" s="172"/>
      <c r="C33" s="172"/>
      <c r="D33" s="173"/>
      <c r="E33" s="173"/>
      <c r="F33" s="36"/>
    </row>
    <row r="34" spans="1:6">
      <c r="A34" s="3"/>
      <c r="B34" s="172"/>
      <c r="C34" s="172"/>
      <c r="D34" s="173"/>
      <c r="E34" s="173"/>
      <c r="F34" s="36"/>
    </row>
    <row r="35" spans="1:6">
      <c r="A35" s="3"/>
      <c r="B35" s="172"/>
      <c r="C35" s="172"/>
      <c r="D35" s="173"/>
      <c r="E35" s="173"/>
      <c r="F35" s="36"/>
    </row>
    <row r="36" spans="1:6">
      <c r="A36" s="3"/>
      <c r="B36" s="172"/>
      <c r="C36" s="172"/>
      <c r="D36" s="173"/>
      <c r="E36" s="173"/>
      <c r="F36" s="36"/>
    </row>
    <row r="37" spans="1:6">
      <c r="A37" s="3"/>
      <c r="B37" s="172"/>
      <c r="C37" s="172"/>
      <c r="D37" s="173"/>
      <c r="E37" s="173"/>
      <c r="F37" s="36"/>
    </row>
    <row r="38" spans="1:6">
      <c r="A38" s="3"/>
      <c r="B38" s="172"/>
      <c r="C38" s="172"/>
      <c r="D38" s="173"/>
      <c r="E38" s="173"/>
      <c r="F38" s="36"/>
    </row>
    <row r="39" spans="1:6">
      <c r="A39" s="3"/>
      <c r="B39" s="172"/>
      <c r="C39" s="172"/>
      <c r="D39" s="173"/>
      <c r="E39" s="173"/>
      <c r="F39" s="36"/>
    </row>
    <row r="40" spans="1:6">
      <c r="A40" s="293" t="s">
        <v>26</v>
      </c>
      <c r="B40" s="294"/>
      <c r="C40" s="294"/>
      <c r="D40" s="294"/>
      <c r="E40" s="295"/>
    </row>
    <row r="41" spans="1:6" ht="15" customHeight="1">
      <c r="A41" s="262" t="s">
        <v>419</v>
      </c>
      <c r="B41" s="263"/>
      <c r="C41" s="263"/>
      <c r="D41" s="263"/>
      <c r="E41" s="303"/>
    </row>
    <row r="42" spans="1:6" ht="15" customHeight="1">
      <c r="A42" s="264" t="s">
        <v>420</v>
      </c>
      <c r="B42" s="265"/>
      <c r="C42" s="265"/>
      <c r="D42" s="265"/>
      <c r="E42" s="304"/>
    </row>
    <row r="43" spans="1:6" ht="15" customHeight="1">
      <c r="A43" s="264" t="s">
        <v>439</v>
      </c>
      <c r="B43" s="265"/>
      <c r="C43" s="265"/>
      <c r="D43" s="265"/>
      <c r="E43" s="304"/>
    </row>
    <row r="44" spans="1:6" ht="15" customHeight="1">
      <c r="A44" s="297" t="s">
        <v>443</v>
      </c>
      <c r="B44" s="298"/>
      <c r="C44" s="298"/>
      <c r="D44" s="298"/>
      <c r="E44" s="299"/>
    </row>
    <row r="45" spans="1:6" ht="15" customHeight="1">
      <c r="A45" s="311" t="s">
        <v>444</v>
      </c>
      <c r="B45" s="312"/>
      <c r="C45" s="312"/>
      <c r="D45" s="312"/>
      <c r="E45" s="313"/>
    </row>
  </sheetData>
  <protectedRanges>
    <protectedRange sqref="E10:E13 B10:D14" name="Rango1_1"/>
  </protectedRanges>
  <mergeCells count="14">
    <mergeCell ref="A45:E45"/>
    <mergeCell ref="A2:E2"/>
    <mergeCell ref="A3:E3"/>
    <mergeCell ref="A4:E4"/>
    <mergeCell ref="A6:E6"/>
    <mergeCell ref="A7:E7"/>
    <mergeCell ref="A8:B8"/>
    <mergeCell ref="A40:E40"/>
    <mergeCell ref="A41:E41"/>
    <mergeCell ref="A42:E42"/>
    <mergeCell ref="A43:E43"/>
    <mergeCell ref="A44:E44"/>
    <mergeCell ref="A5:E5"/>
    <mergeCell ref="B16:E17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2" zoomScaleNormal="100" workbookViewId="0">
      <selection activeCell="A33" sqref="A33:G33"/>
    </sheetView>
  </sheetViews>
  <sheetFormatPr baseColWidth="10" defaultRowHeight="14.25"/>
  <cols>
    <col min="1" max="1" width="16.7109375" style="6" customWidth="1"/>
    <col min="2" max="2" width="55.5703125" style="6" customWidth="1"/>
    <col min="3" max="3" width="24" style="6" customWidth="1"/>
    <col min="4" max="5" width="17.85546875" style="6" customWidth="1"/>
    <col min="6" max="6" width="14.42578125" style="6" customWidth="1"/>
    <col min="7" max="7" width="13.5703125" style="6" customWidth="1"/>
    <col min="8" max="16384" width="11.42578125" style="6"/>
  </cols>
  <sheetData>
    <row r="1" spans="1:7" ht="15">
      <c r="A1" s="3"/>
      <c r="B1" s="3"/>
      <c r="C1" s="3"/>
      <c r="D1" s="3"/>
      <c r="E1" s="3"/>
      <c r="F1" s="4"/>
      <c r="G1" s="5" t="s">
        <v>31</v>
      </c>
    </row>
    <row r="2" spans="1:7" ht="15">
      <c r="A2" s="273" t="s">
        <v>450</v>
      </c>
      <c r="B2" s="273"/>
      <c r="C2" s="273"/>
      <c r="D2" s="273"/>
      <c r="E2" s="273"/>
      <c r="F2" s="273"/>
      <c r="G2" s="273"/>
    </row>
    <row r="3" spans="1:7" ht="15.75" customHeight="1">
      <c r="A3" s="273" t="s">
        <v>0</v>
      </c>
      <c r="B3" s="273"/>
      <c r="C3" s="273"/>
      <c r="D3" s="273"/>
      <c r="E3" s="273"/>
      <c r="F3" s="273"/>
      <c r="G3" s="273"/>
    </row>
    <row r="4" spans="1:7" ht="15">
      <c r="A4" s="273" t="s">
        <v>1</v>
      </c>
      <c r="B4" s="273"/>
      <c r="C4" s="273"/>
      <c r="D4" s="273"/>
      <c r="E4" s="273"/>
      <c r="F4" s="273"/>
      <c r="G4" s="273"/>
    </row>
    <row r="5" spans="1:7" ht="15">
      <c r="A5" s="273" t="s">
        <v>506</v>
      </c>
      <c r="B5" s="273"/>
      <c r="C5" s="273"/>
      <c r="D5" s="273"/>
      <c r="E5" s="273"/>
      <c r="F5" s="273"/>
      <c r="G5" s="273"/>
    </row>
    <row r="6" spans="1:7" ht="15">
      <c r="A6" s="279" t="s">
        <v>2</v>
      </c>
      <c r="B6" s="279"/>
      <c r="C6" s="279"/>
      <c r="D6" s="279"/>
      <c r="E6" s="279"/>
      <c r="F6" s="279"/>
      <c r="G6" s="279"/>
    </row>
    <row r="7" spans="1:7" ht="15">
      <c r="A7" s="279" t="s">
        <v>32</v>
      </c>
      <c r="B7" s="279"/>
      <c r="C7" s="279"/>
      <c r="D7" s="279"/>
      <c r="E7" s="279"/>
      <c r="F7" s="279"/>
      <c r="G7" s="279"/>
    </row>
    <row r="8" spans="1:7" ht="15">
      <c r="A8" s="242" t="s">
        <v>33</v>
      </c>
      <c r="B8" s="26"/>
      <c r="C8" s="26"/>
      <c r="D8" s="26"/>
      <c r="E8" s="26"/>
      <c r="F8" s="163"/>
      <c r="G8" s="26"/>
    </row>
    <row r="9" spans="1:7" ht="36">
      <c r="A9" s="10" t="s">
        <v>5</v>
      </c>
      <c r="B9" s="10" t="s">
        <v>34</v>
      </c>
      <c r="C9" s="10" t="s">
        <v>35</v>
      </c>
      <c r="D9" s="164" t="s">
        <v>36</v>
      </c>
      <c r="E9" s="164" t="s">
        <v>37</v>
      </c>
      <c r="F9" s="12" t="s">
        <v>38</v>
      </c>
      <c r="G9" s="12" t="s">
        <v>39</v>
      </c>
    </row>
    <row r="10" spans="1:7">
      <c r="A10" s="137" t="s">
        <v>182</v>
      </c>
      <c r="B10" s="165" t="s">
        <v>197</v>
      </c>
      <c r="C10" s="166">
        <v>7710001</v>
      </c>
      <c r="D10" s="166">
        <v>0</v>
      </c>
      <c r="E10" s="166">
        <v>0</v>
      </c>
      <c r="F10" s="166">
        <v>0</v>
      </c>
      <c r="G10" s="137"/>
    </row>
    <row r="11" spans="1:7">
      <c r="A11" s="137" t="s">
        <v>183</v>
      </c>
      <c r="B11" s="165" t="s">
        <v>198</v>
      </c>
      <c r="C11" s="166">
        <v>0</v>
      </c>
      <c r="D11" s="166">
        <v>0</v>
      </c>
      <c r="E11" s="166">
        <v>0</v>
      </c>
      <c r="F11" s="166">
        <v>0</v>
      </c>
      <c r="G11" s="137"/>
    </row>
    <row r="12" spans="1:7">
      <c r="A12" s="137" t="s">
        <v>184</v>
      </c>
      <c r="B12" s="165" t="s">
        <v>199</v>
      </c>
      <c r="C12" s="166">
        <v>28920000</v>
      </c>
      <c r="D12" s="166">
        <v>0</v>
      </c>
      <c r="E12" s="166">
        <v>0</v>
      </c>
      <c r="F12" s="166">
        <v>0</v>
      </c>
      <c r="G12" s="137"/>
    </row>
    <row r="13" spans="1:7">
      <c r="A13" s="137" t="s">
        <v>185</v>
      </c>
      <c r="B13" s="165" t="s">
        <v>200</v>
      </c>
      <c r="C13" s="166">
        <v>0</v>
      </c>
      <c r="D13" s="166">
        <v>0</v>
      </c>
      <c r="E13" s="166">
        <v>0</v>
      </c>
      <c r="F13" s="166">
        <v>0</v>
      </c>
      <c r="G13" s="137"/>
    </row>
    <row r="14" spans="1:7" ht="24">
      <c r="A14" s="137" t="s">
        <v>186</v>
      </c>
      <c r="B14" s="165" t="s">
        <v>201</v>
      </c>
      <c r="C14" s="166">
        <v>0</v>
      </c>
      <c r="D14" s="166">
        <v>0</v>
      </c>
      <c r="E14" s="166">
        <v>0</v>
      </c>
      <c r="F14" s="166">
        <v>0</v>
      </c>
      <c r="G14" s="137"/>
    </row>
    <row r="15" spans="1:7">
      <c r="A15" s="137" t="s">
        <v>187</v>
      </c>
      <c r="B15" s="165" t="s">
        <v>202</v>
      </c>
      <c r="C15" s="166">
        <v>0</v>
      </c>
      <c r="D15" s="166">
        <v>0</v>
      </c>
      <c r="E15" s="166">
        <v>0</v>
      </c>
      <c r="F15" s="166">
        <v>0</v>
      </c>
      <c r="G15" s="137"/>
    </row>
    <row r="16" spans="1:7">
      <c r="A16" s="137" t="s">
        <v>188</v>
      </c>
      <c r="B16" s="165" t="s">
        <v>203</v>
      </c>
      <c r="C16" s="166">
        <v>0</v>
      </c>
      <c r="D16" s="166">
        <v>0</v>
      </c>
      <c r="E16" s="166">
        <v>0</v>
      </c>
      <c r="F16" s="166">
        <v>0</v>
      </c>
      <c r="G16" s="137"/>
    </row>
    <row r="17" spans="1:7">
      <c r="A17" s="137" t="s">
        <v>189</v>
      </c>
      <c r="B17" s="165" t="s">
        <v>204</v>
      </c>
      <c r="C17" s="166">
        <v>1834957.5900000005</v>
      </c>
      <c r="D17" s="166">
        <v>0</v>
      </c>
      <c r="E17" s="166">
        <v>0</v>
      </c>
      <c r="F17" s="166">
        <v>0</v>
      </c>
      <c r="G17" s="137"/>
    </row>
    <row r="18" spans="1:7">
      <c r="A18" s="137" t="s">
        <v>190</v>
      </c>
      <c r="B18" s="165" t="s">
        <v>205</v>
      </c>
      <c r="C18" s="166">
        <v>515174.56000000006</v>
      </c>
      <c r="D18" s="166">
        <v>0</v>
      </c>
      <c r="E18" s="166">
        <v>0</v>
      </c>
      <c r="F18" s="166">
        <v>0</v>
      </c>
      <c r="G18" s="137"/>
    </row>
    <row r="19" spans="1:7">
      <c r="A19" s="137" t="s">
        <v>191</v>
      </c>
      <c r="B19" s="165" t="s">
        <v>206</v>
      </c>
      <c r="C19" s="166">
        <v>0</v>
      </c>
      <c r="D19" s="166">
        <v>0</v>
      </c>
      <c r="E19" s="166">
        <v>0</v>
      </c>
      <c r="F19" s="166">
        <v>0</v>
      </c>
      <c r="G19" s="137"/>
    </row>
    <row r="20" spans="1:7">
      <c r="A20" s="137" t="s">
        <v>192</v>
      </c>
      <c r="B20" s="165" t="s">
        <v>207</v>
      </c>
      <c r="C20" s="166">
        <v>1357972</v>
      </c>
      <c r="D20" s="166">
        <v>0</v>
      </c>
      <c r="E20" s="166">
        <v>0</v>
      </c>
      <c r="F20" s="166">
        <v>0</v>
      </c>
      <c r="G20" s="137"/>
    </row>
    <row r="21" spans="1:7">
      <c r="A21" s="137" t="s">
        <v>193</v>
      </c>
      <c r="B21" s="165" t="s">
        <v>208</v>
      </c>
      <c r="C21" s="166">
        <v>395414.03</v>
      </c>
      <c r="D21" s="166">
        <v>0</v>
      </c>
      <c r="E21" s="166">
        <v>0</v>
      </c>
      <c r="F21" s="166">
        <v>0</v>
      </c>
      <c r="G21" s="137"/>
    </row>
    <row r="22" spans="1:7">
      <c r="A22" s="137" t="s">
        <v>194</v>
      </c>
      <c r="B22" s="165" t="s">
        <v>209</v>
      </c>
      <c r="C22" s="166">
        <v>568968.68999999994</v>
      </c>
      <c r="D22" s="166">
        <v>0</v>
      </c>
      <c r="E22" s="166">
        <v>0</v>
      </c>
      <c r="F22" s="166">
        <v>0</v>
      </c>
      <c r="G22" s="137"/>
    </row>
    <row r="23" spans="1:7">
      <c r="A23" s="137" t="s">
        <v>195</v>
      </c>
      <c r="B23" s="165" t="s">
        <v>210</v>
      </c>
      <c r="C23" s="166">
        <v>2</v>
      </c>
      <c r="D23" s="166">
        <v>0</v>
      </c>
      <c r="E23" s="166">
        <v>0</v>
      </c>
      <c r="F23" s="166">
        <v>0</v>
      </c>
      <c r="G23" s="137"/>
    </row>
    <row r="24" spans="1:7">
      <c r="A24" s="137" t="s">
        <v>196</v>
      </c>
      <c r="B24" s="165" t="s">
        <v>211</v>
      </c>
      <c r="C24" s="166">
        <v>0</v>
      </c>
      <c r="D24" s="166">
        <v>0</v>
      </c>
      <c r="E24" s="166">
        <v>0</v>
      </c>
      <c r="F24" s="166">
        <v>0</v>
      </c>
      <c r="G24" s="137"/>
    </row>
    <row r="25" spans="1:7">
      <c r="A25" s="26"/>
      <c r="B25" s="26"/>
      <c r="C25" s="26"/>
      <c r="D25" s="26"/>
      <c r="E25" s="26"/>
      <c r="F25" s="163"/>
      <c r="G25" s="26"/>
    </row>
    <row r="26" spans="1:7" ht="26.25" customHeight="1">
      <c r="A26" s="10" t="s">
        <v>5</v>
      </c>
      <c r="B26" s="10" t="s">
        <v>34</v>
      </c>
      <c r="C26" s="10" t="s">
        <v>35</v>
      </c>
      <c r="D26" s="12" t="s">
        <v>40</v>
      </c>
      <c r="E26" s="12" t="s">
        <v>41</v>
      </c>
      <c r="F26" s="12" t="s">
        <v>42</v>
      </c>
      <c r="G26" s="12" t="s">
        <v>43</v>
      </c>
    </row>
    <row r="27" spans="1:7">
      <c r="A27" s="314" t="s">
        <v>44</v>
      </c>
      <c r="B27" s="315"/>
      <c r="C27" s="315"/>
      <c r="D27" s="315"/>
      <c r="E27" s="315"/>
      <c r="F27" s="315"/>
      <c r="G27" s="316"/>
    </row>
    <row r="28" spans="1:7">
      <c r="A28" s="14" t="s">
        <v>212</v>
      </c>
      <c r="B28" s="28" t="s">
        <v>213</v>
      </c>
      <c r="C28" s="29">
        <v>18153.2</v>
      </c>
      <c r="D28" s="166">
        <v>0</v>
      </c>
      <c r="E28" s="166">
        <v>0</v>
      </c>
      <c r="F28" s="151"/>
      <c r="G28" s="167"/>
    </row>
    <row r="29" spans="1:7">
      <c r="A29" s="14" t="s">
        <v>214</v>
      </c>
      <c r="B29" s="28" t="s">
        <v>215</v>
      </c>
      <c r="C29" s="29">
        <v>0</v>
      </c>
      <c r="D29" s="166">
        <v>0</v>
      </c>
      <c r="E29" s="166">
        <v>0</v>
      </c>
      <c r="F29" s="151"/>
      <c r="G29" s="167"/>
    </row>
    <row r="30" spans="1:7">
      <c r="A30" s="14" t="s">
        <v>216</v>
      </c>
      <c r="B30" s="28" t="s">
        <v>217</v>
      </c>
      <c r="C30" s="29">
        <v>0</v>
      </c>
      <c r="D30" s="166">
        <v>0</v>
      </c>
      <c r="E30" s="166">
        <v>0</v>
      </c>
      <c r="F30" s="151"/>
      <c r="G30" s="167"/>
    </row>
    <row r="31" spans="1:7">
      <c r="A31" s="14" t="s">
        <v>218</v>
      </c>
      <c r="B31" s="28" t="s">
        <v>219</v>
      </c>
      <c r="C31" s="29">
        <v>13920</v>
      </c>
      <c r="D31" s="166">
        <v>0</v>
      </c>
      <c r="E31" s="166">
        <v>0</v>
      </c>
      <c r="F31" s="151"/>
      <c r="G31" s="167"/>
    </row>
    <row r="32" spans="1:7">
      <c r="A32" s="14" t="s">
        <v>220</v>
      </c>
      <c r="B32" s="28" t="s">
        <v>221</v>
      </c>
      <c r="C32" s="29">
        <v>0</v>
      </c>
      <c r="D32" s="166">
        <v>0</v>
      </c>
      <c r="E32" s="166">
        <v>0</v>
      </c>
      <c r="F32" s="151"/>
      <c r="G32" s="167"/>
    </row>
    <row r="33" spans="1:8">
      <c r="A33" s="314" t="s">
        <v>45</v>
      </c>
      <c r="B33" s="315"/>
      <c r="C33" s="315"/>
      <c r="D33" s="315"/>
      <c r="E33" s="315"/>
      <c r="F33" s="315"/>
      <c r="G33" s="316"/>
    </row>
    <row r="34" spans="1:8">
      <c r="A34" s="137" t="s">
        <v>222</v>
      </c>
      <c r="B34" s="28" t="s">
        <v>223</v>
      </c>
      <c r="C34" s="29">
        <v>0</v>
      </c>
      <c r="D34" s="166">
        <v>0</v>
      </c>
      <c r="E34" s="166">
        <v>0</v>
      </c>
      <c r="F34" s="151"/>
      <c r="G34" s="167"/>
    </row>
    <row r="35" spans="1:8" ht="24">
      <c r="A35" s="137" t="s">
        <v>224</v>
      </c>
      <c r="B35" s="28" t="s">
        <v>225</v>
      </c>
      <c r="C35" s="29">
        <v>0</v>
      </c>
      <c r="D35" s="166">
        <v>0</v>
      </c>
      <c r="E35" s="166">
        <v>0</v>
      </c>
      <c r="F35" s="151"/>
      <c r="G35" s="167"/>
    </row>
    <row r="36" spans="1:8">
      <c r="A36" s="137" t="s">
        <v>226</v>
      </c>
      <c r="B36" s="28" t="s">
        <v>227</v>
      </c>
      <c r="C36" s="29">
        <v>0</v>
      </c>
      <c r="D36" s="166">
        <v>0</v>
      </c>
      <c r="E36" s="166">
        <v>0</v>
      </c>
      <c r="F36" s="151"/>
      <c r="G36" s="167"/>
    </row>
    <row r="37" spans="1:8">
      <c r="A37" s="137" t="s">
        <v>228</v>
      </c>
      <c r="B37" s="28" t="s">
        <v>229</v>
      </c>
      <c r="C37" s="29">
        <v>0</v>
      </c>
      <c r="D37" s="166">
        <v>0</v>
      </c>
      <c r="E37" s="166">
        <v>0</v>
      </c>
      <c r="F37" s="151"/>
      <c r="G37" s="167"/>
    </row>
    <row r="38" spans="1:8" ht="24">
      <c r="A38" s="137" t="s">
        <v>230</v>
      </c>
      <c r="B38" s="28" t="s">
        <v>231</v>
      </c>
      <c r="C38" s="29">
        <v>0</v>
      </c>
      <c r="D38" s="166">
        <v>0</v>
      </c>
      <c r="E38" s="166">
        <v>0</v>
      </c>
      <c r="F38" s="151"/>
      <c r="G38" s="167"/>
    </row>
    <row r="39" spans="1:8">
      <c r="A39" s="137" t="s">
        <v>232</v>
      </c>
      <c r="B39" s="28" t="s">
        <v>233</v>
      </c>
      <c r="C39" s="29">
        <v>0</v>
      </c>
      <c r="D39" s="166">
        <v>0</v>
      </c>
      <c r="E39" s="166">
        <v>0</v>
      </c>
      <c r="F39" s="151"/>
      <c r="G39" s="167"/>
    </row>
    <row r="40" spans="1:8">
      <c r="A40" s="14"/>
      <c r="B40" s="168" t="s">
        <v>25</v>
      </c>
      <c r="C40" s="32">
        <f>SUM(C10:C39)</f>
        <v>41334563.070000008</v>
      </c>
      <c r="D40" s="32">
        <f>SUM(D27:D39)</f>
        <v>0</v>
      </c>
      <c r="E40" s="136">
        <f>SUM(E27:E39)</f>
        <v>0</v>
      </c>
      <c r="F40" s="136">
        <f>SUM(F27:F39)</f>
        <v>0</v>
      </c>
      <c r="G40" s="14"/>
    </row>
    <row r="41" spans="1:8" ht="14.25" customHeight="1">
      <c r="A41" s="175" t="s">
        <v>451</v>
      </c>
      <c r="B41" s="296" t="s">
        <v>509</v>
      </c>
      <c r="C41" s="296"/>
      <c r="D41" s="296"/>
      <c r="E41" s="296"/>
      <c r="F41" s="296"/>
      <c r="G41" s="34"/>
      <c r="H41" s="34"/>
    </row>
    <row r="42" spans="1:8">
      <c r="A42" s="34"/>
      <c r="B42" s="296"/>
      <c r="C42" s="296"/>
      <c r="D42" s="296"/>
      <c r="E42" s="296"/>
      <c r="F42" s="296"/>
      <c r="G42" s="34"/>
      <c r="H42" s="34"/>
    </row>
    <row r="43" spans="1:8" ht="15">
      <c r="A43" s="3"/>
      <c r="B43" s="3"/>
      <c r="C43" s="3"/>
      <c r="D43" s="3"/>
      <c r="E43" s="162"/>
      <c r="F43" s="181"/>
      <c r="G43" s="3"/>
    </row>
    <row r="44" spans="1:8" ht="15">
      <c r="A44" s="3"/>
      <c r="B44" s="3"/>
      <c r="C44" s="3"/>
      <c r="D44" s="3"/>
      <c r="E44" s="162"/>
      <c r="F44" s="181"/>
      <c r="G44" s="3"/>
    </row>
    <row r="45" spans="1:8">
      <c r="A45" s="3"/>
      <c r="B45" s="3"/>
      <c r="C45" s="3"/>
      <c r="D45" s="3"/>
      <c r="E45" s="162"/>
      <c r="F45" s="162"/>
      <c r="G45" s="3"/>
    </row>
    <row r="46" spans="1:8">
      <c r="A46" s="3"/>
      <c r="B46" s="3"/>
      <c r="C46" s="3"/>
      <c r="D46" s="3"/>
      <c r="E46" s="162"/>
      <c r="F46" s="162"/>
      <c r="G46" s="3"/>
    </row>
    <row r="47" spans="1:8">
      <c r="A47" s="3"/>
      <c r="B47" s="3"/>
      <c r="C47" s="3"/>
      <c r="D47" s="162"/>
      <c r="E47" s="162"/>
      <c r="F47" s="162"/>
      <c r="G47" s="3"/>
    </row>
    <row r="48" spans="1:8">
      <c r="A48" s="3"/>
      <c r="B48" s="3"/>
      <c r="C48" s="3"/>
      <c r="D48" s="162"/>
      <c r="E48" s="162"/>
      <c r="F48" s="162"/>
      <c r="G48" s="3"/>
    </row>
    <row r="49" spans="1:7">
      <c r="A49" s="3"/>
      <c r="B49" s="3"/>
      <c r="C49" s="3"/>
      <c r="D49" s="162"/>
      <c r="E49" s="162"/>
      <c r="F49" s="162"/>
      <c r="G49" s="3"/>
    </row>
    <row r="50" spans="1:7">
      <c r="A50" s="3"/>
      <c r="B50" s="3"/>
      <c r="C50" s="3"/>
      <c r="D50" s="162"/>
      <c r="E50" s="162"/>
      <c r="F50" s="162"/>
      <c r="G50" s="3"/>
    </row>
  </sheetData>
  <protectedRanges>
    <protectedRange sqref="B40 F27:G39 B28:C32 B34:C39 D40:G40" name="Rango1"/>
    <protectedRange sqref="C40" name="Rango1_1"/>
  </protectedRanges>
  <mergeCells count="9">
    <mergeCell ref="B41:F42"/>
    <mergeCell ref="A33:G33"/>
    <mergeCell ref="A2:G2"/>
    <mergeCell ref="A3:G3"/>
    <mergeCell ref="A4:G4"/>
    <mergeCell ref="A6:G6"/>
    <mergeCell ref="A7:G7"/>
    <mergeCell ref="A27:G27"/>
    <mergeCell ref="A5:G5"/>
  </mergeCells>
  <printOptions horizontalCentered="1"/>
  <pageMargins left="0.59055118110236227" right="0.59055118110236227" top="0.78740157480314965" bottom="0.39370078740157483" header="0.31496062992125984" footer="0.31496062992125984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zoomScaleNormal="100" zoomScaleSheetLayoutView="100" workbookViewId="0">
      <selection activeCell="B26" sqref="B26:D27"/>
    </sheetView>
  </sheetViews>
  <sheetFormatPr baseColWidth="10" defaultRowHeight="14.25"/>
  <cols>
    <col min="1" max="1" width="6.140625" style="6" customWidth="1"/>
    <col min="2" max="2" width="69.7109375" style="6" customWidth="1"/>
    <col min="3" max="3" width="45.5703125" style="6" customWidth="1"/>
    <col min="4" max="4" width="34.7109375" style="6" customWidth="1"/>
    <col min="5" max="16384" width="11.42578125" style="6"/>
  </cols>
  <sheetData>
    <row r="1" spans="2:6" ht="15.75">
      <c r="B1" s="3"/>
      <c r="C1" s="3"/>
      <c r="D1" s="243" t="s">
        <v>46</v>
      </c>
      <c r="E1" s="3"/>
    </row>
    <row r="2" spans="2:6" ht="15">
      <c r="B2" s="273" t="s">
        <v>450</v>
      </c>
      <c r="C2" s="273"/>
      <c r="D2" s="273"/>
      <c r="E2" s="3"/>
      <c r="F2" s="3"/>
    </row>
    <row r="3" spans="2:6" ht="15.75" customHeight="1">
      <c r="B3" s="273" t="s">
        <v>0</v>
      </c>
      <c r="C3" s="273"/>
      <c r="D3" s="273"/>
      <c r="E3" s="3"/>
      <c r="F3" s="3"/>
    </row>
    <row r="4" spans="2:6" ht="15">
      <c r="B4" s="273" t="s">
        <v>1</v>
      </c>
      <c r="C4" s="273"/>
      <c r="D4" s="273"/>
      <c r="E4" s="3"/>
      <c r="F4" s="3"/>
    </row>
    <row r="5" spans="2:6" ht="15">
      <c r="B5" s="273" t="s">
        <v>506</v>
      </c>
      <c r="C5" s="273"/>
      <c r="D5" s="273"/>
      <c r="E5" s="3"/>
      <c r="F5" s="3"/>
    </row>
    <row r="6" spans="2:6" ht="15">
      <c r="B6" s="279" t="s">
        <v>2</v>
      </c>
      <c r="C6" s="279"/>
      <c r="D6" s="279"/>
      <c r="E6" s="3"/>
      <c r="F6" s="3"/>
    </row>
    <row r="7" spans="2:6" ht="15">
      <c r="B7" s="279" t="s">
        <v>32</v>
      </c>
      <c r="C7" s="279"/>
      <c r="D7" s="279"/>
      <c r="E7" s="3"/>
      <c r="F7" s="3"/>
    </row>
    <row r="8" spans="2:6">
      <c r="B8" s="280" t="s">
        <v>47</v>
      </c>
      <c r="C8" s="280"/>
      <c r="D8" s="280"/>
      <c r="E8" s="3"/>
      <c r="F8" s="3"/>
    </row>
    <row r="9" spans="2:6">
      <c r="B9" s="26"/>
      <c r="C9" s="157"/>
      <c r="D9" s="157"/>
      <c r="E9" s="3"/>
      <c r="F9" s="3"/>
    </row>
    <row r="10" spans="2:6">
      <c r="B10" s="158" t="s">
        <v>48</v>
      </c>
      <c r="C10" s="26"/>
      <c r="D10" s="26"/>
      <c r="E10" s="3"/>
      <c r="F10" s="3"/>
    </row>
    <row r="11" spans="2:6" ht="24.95" customHeight="1">
      <c r="B11" s="10" t="s">
        <v>5</v>
      </c>
      <c r="C11" s="10" t="s">
        <v>49</v>
      </c>
      <c r="D11" s="10" t="s">
        <v>50</v>
      </c>
    </row>
    <row r="12" spans="2:6" ht="24">
      <c r="B12" s="159" t="s">
        <v>234</v>
      </c>
      <c r="C12" s="184" t="s">
        <v>455</v>
      </c>
      <c r="D12" s="185" t="s">
        <v>452</v>
      </c>
    </row>
    <row r="13" spans="2:6">
      <c r="B13" s="159" t="s">
        <v>235</v>
      </c>
      <c r="C13" s="184" t="s">
        <v>455</v>
      </c>
      <c r="D13" s="185" t="s">
        <v>452</v>
      </c>
    </row>
    <row r="14" spans="2:6">
      <c r="B14" s="159" t="s">
        <v>236</v>
      </c>
      <c r="C14" s="184" t="s">
        <v>455</v>
      </c>
      <c r="D14" s="185" t="s">
        <v>452</v>
      </c>
    </row>
    <row r="15" spans="2:6">
      <c r="B15" s="159" t="s">
        <v>237</v>
      </c>
      <c r="C15" s="184" t="s">
        <v>455</v>
      </c>
      <c r="D15" s="185" t="s">
        <v>452</v>
      </c>
    </row>
    <row r="16" spans="2:6">
      <c r="B16" s="159" t="s">
        <v>238</v>
      </c>
      <c r="C16" s="184" t="s">
        <v>455</v>
      </c>
      <c r="D16" s="185" t="s">
        <v>452</v>
      </c>
    </row>
    <row r="17" spans="2:7">
      <c r="B17" s="159" t="s">
        <v>239</v>
      </c>
      <c r="C17" s="184" t="s">
        <v>455</v>
      </c>
      <c r="D17" s="185" t="s">
        <v>452</v>
      </c>
    </row>
    <row r="18" spans="2:7" ht="24">
      <c r="B18" s="159" t="s">
        <v>240</v>
      </c>
      <c r="C18" s="184" t="s">
        <v>455</v>
      </c>
      <c r="D18" s="185" t="s">
        <v>452</v>
      </c>
    </row>
    <row r="19" spans="2:7" ht="24">
      <c r="B19" s="159" t="s">
        <v>241</v>
      </c>
      <c r="C19" s="184" t="s">
        <v>455</v>
      </c>
      <c r="D19" s="185" t="s">
        <v>452</v>
      </c>
    </row>
    <row r="20" spans="2:7" ht="24">
      <c r="B20" s="159" t="s">
        <v>242</v>
      </c>
      <c r="C20" s="184" t="s">
        <v>455</v>
      </c>
      <c r="D20" s="185" t="s">
        <v>452</v>
      </c>
    </row>
    <row r="21" spans="2:7" ht="24">
      <c r="B21" s="159" t="s">
        <v>243</v>
      </c>
      <c r="C21" s="184" t="s">
        <v>455</v>
      </c>
      <c r="D21" s="185" t="s">
        <v>452</v>
      </c>
    </row>
    <row r="22" spans="2:7" ht="24">
      <c r="B22" s="159" t="s">
        <v>244</v>
      </c>
      <c r="C22" s="184" t="s">
        <v>455</v>
      </c>
      <c r="D22" s="185" t="s">
        <v>452</v>
      </c>
    </row>
    <row r="23" spans="2:7">
      <c r="B23" s="160" t="s">
        <v>51</v>
      </c>
      <c r="C23" s="184" t="s">
        <v>455</v>
      </c>
      <c r="D23" s="185" t="s">
        <v>452</v>
      </c>
      <c r="E23" s="3"/>
      <c r="F23" s="3"/>
    </row>
    <row r="24" spans="2:7" ht="27.75" customHeight="1">
      <c r="B24" s="317" t="s">
        <v>397</v>
      </c>
      <c r="C24" s="317"/>
      <c r="D24" s="317"/>
      <c r="E24" s="161"/>
      <c r="F24" s="161"/>
    </row>
    <row r="25" spans="2:7" ht="15">
      <c r="B25" s="182" t="s">
        <v>451</v>
      </c>
      <c r="D25" s="182"/>
      <c r="E25" s="182"/>
      <c r="F25" s="182"/>
      <c r="G25" s="182"/>
    </row>
    <row r="26" spans="2:7" ht="15" customHeight="1">
      <c r="B26" s="296" t="s">
        <v>509</v>
      </c>
      <c r="C26" s="296"/>
      <c r="D26" s="296"/>
      <c r="E26" s="182"/>
      <c r="F26" s="182"/>
      <c r="G26" s="182"/>
    </row>
    <row r="27" spans="2:7" ht="15" customHeight="1">
      <c r="B27" s="296"/>
      <c r="C27" s="296"/>
      <c r="D27" s="296"/>
      <c r="E27" s="161"/>
      <c r="F27" s="161"/>
    </row>
    <row r="28" spans="2:7" ht="15" customHeight="1">
      <c r="B28" s="145"/>
      <c r="C28" s="145"/>
      <c r="D28" s="145"/>
      <c r="E28" s="161"/>
      <c r="F28" s="161"/>
    </row>
    <row r="29" spans="2:7" ht="15" customHeight="1">
      <c r="B29" s="145"/>
      <c r="C29" s="145"/>
      <c r="D29" s="145"/>
      <c r="E29" s="161"/>
      <c r="F29" s="161"/>
    </row>
    <row r="30" spans="2:7" ht="15" customHeight="1">
      <c r="B30" s="145"/>
      <c r="C30" s="145"/>
      <c r="D30" s="145"/>
      <c r="E30" s="161"/>
      <c r="F30" s="161"/>
    </row>
    <row r="31" spans="2:7" ht="15" customHeight="1">
      <c r="B31" s="145"/>
      <c r="C31" s="145"/>
      <c r="D31" s="145"/>
      <c r="E31" s="161"/>
      <c r="F31" s="161"/>
    </row>
    <row r="32" spans="2:7">
      <c r="B32" s="3"/>
      <c r="C32" s="3"/>
      <c r="D32" s="3"/>
      <c r="E32" s="3"/>
      <c r="F32" s="3"/>
      <c r="G32" s="36"/>
    </row>
    <row r="33" spans="2:7">
      <c r="B33" s="36"/>
      <c r="C33" s="36"/>
      <c r="D33" s="36"/>
      <c r="E33" s="36"/>
      <c r="F33" s="36"/>
      <c r="G33" s="36"/>
    </row>
    <row r="34" spans="2:7">
      <c r="B34" s="36"/>
      <c r="C34" s="36"/>
      <c r="D34" s="36"/>
      <c r="E34" s="36"/>
      <c r="F34" s="36"/>
      <c r="G34" s="36"/>
    </row>
    <row r="35" spans="2:7">
      <c r="B35" s="36"/>
      <c r="C35" s="36"/>
      <c r="D35" s="36"/>
      <c r="E35" s="36"/>
      <c r="F35" s="36"/>
      <c r="G35" s="36"/>
    </row>
    <row r="36" spans="2:7">
      <c r="B36" s="36"/>
      <c r="C36" s="36"/>
      <c r="D36" s="36"/>
      <c r="E36" s="36"/>
      <c r="F36" s="36"/>
      <c r="G36" s="36"/>
    </row>
    <row r="37" spans="2:7">
      <c r="B37" s="36"/>
      <c r="C37" s="36"/>
      <c r="D37" s="36"/>
      <c r="E37" s="36"/>
      <c r="F37" s="36"/>
      <c r="G37" s="36"/>
    </row>
  </sheetData>
  <protectedRanges>
    <protectedRange sqref="B10:F10" name="Rango1_1"/>
  </protectedRanges>
  <mergeCells count="9">
    <mergeCell ref="B26:D27"/>
    <mergeCell ref="B24:D24"/>
    <mergeCell ref="B2:D2"/>
    <mergeCell ref="B3:D3"/>
    <mergeCell ref="B4:D4"/>
    <mergeCell ref="B6:D6"/>
    <mergeCell ref="B7:D7"/>
    <mergeCell ref="B8:D8"/>
    <mergeCell ref="B5:D5"/>
  </mergeCells>
  <printOptions horizontalCentered="1"/>
  <pageMargins left="0.59055118110236227" right="0.59055118110236227" top="0.98425196850393704" bottom="0.59055118110236227" header="0.31496062992125984" footer="0.31496062992125984"/>
  <pageSetup scale="80" fitToHeight="0" orientation="landscape" r:id="rId1"/>
  <colBreaks count="1" manualBreakCount="1">
    <brk id="5" max="3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workbookViewId="0">
      <selection activeCell="E17" sqref="E17"/>
    </sheetView>
  </sheetViews>
  <sheetFormatPr baseColWidth="10" defaultRowHeight="14.25"/>
  <cols>
    <col min="1" max="1" width="39.140625" style="6" customWidth="1"/>
    <col min="2" max="2" width="48.85546875" style="6" customWidth="1"/>
    <col min="3" max="3" width="31.7109375" style="6" customWidth="1"/>
    <col min="4" max="4" width="30.140625" style="6" customWidth="1"/>
    <col min="5" max="16384" width="11.42578125" style="6"/>
  </cols>
  <sheetData>
    <row r="1" spans="1:13" ht="15">
      <c r="A1" s="3"/>
      <c r="B1" s="3"/>
      <c r="C1" s="3"/>
      <c r="D1" s="5" t="s">
        <v>52</v>
      </c>
    </row>
    <row r="2" spans="1:13" ht="15">
      <c r="A2" s="273" t="s">
        <v>450</v>
      </c>
      <c r="B2" s="273"/>
      <c r="C2" s="273"/>
      <c r="D2" s="273"/>
    </row>
    <row r="3" spans="1:13" ht="15.75" customHeight="1">
      <c r="A3" s="273" t="s">
        <v>0</v>
      </c>
      <c r="B3" s="273"/>
      <c r="C3" s="273"/>
      <c r="D3" s="273"/>
    </row>
    <row r="4" spans="1:13" ht="15">
      <c r="A4" s="273" t="s">
        <v>1</v>
      </c>
      <c r="B4" s="273"/>
      <c r="C4" s="273"/>
      <c r="D4" s="273"/>
    </row>
    <row r="5" spans="1:13" ht="15">
      <c r="A5" s="273" t="s">
        <v>506</v>
      </c>
      <c r="B5" s="273"/>
      <c r="C5" s="273"/>
      <c r="D5" s="273"/>
    </row>
    <row r="6" spans="1:13" ht="15">
      <c r="A6" s="279" t="s">
        <v>2</v>
      </c>
      <c r="B6" s="279"/>
      <c r="C6" s="279"/>
      <c r="D6" s="279"/>
    </row>
    <row r="7" spans="1:13" ht="15">
      <c r="A7" s="279" t="s">
        <v>53</v>
      </c>
      <c r="B7" s="279"/>
      <c r="C7" s="279"/>
      <c r="D7" s="279"/>
    </row>
    <row r="8" spans="1:13" ht="15">
      <c r="A8" s="318"/>
      <c r="B8" s="318"/>
      <c r="C8" s="318"/>
      <c r="D8" s="318"/>
      <c r="E8" s="36"/>
    </row>
    <row r="9" spans="1:13" ht="24" customHeight="1">
      <c r="A9" s="10" t="s">
        <v>5</v>
      </c>
      <c r="B9" s="10" t="s">
        <v>6</v>
      </c>
      <c r="C9" s="12" t="s">
        <v>499</v>
      </c>
      <c r="D9" s="12" t="s">
        <v>22</v>
      </c>
      <c r="E9" s="36"/>
    </row>
    <row r="10" spans="1:13" ht="18" customHeight="1">
      <c r="A10" s="14" t="s">
        <v>453</v>
      </c>
      <c r="B10" s="28" t="s">
        <v>454</v>
      </c>
      <c r="C10" s="151">
        <v>0</v>
      </c>
      <c r="D10" s="151"/>
      <c r="E10" s="152"/>
    </row>
    <row r="11" spans="1:13">
      <c r="A11" s="14" t="s">
        <v>453</v>
      </c>
      <c r="B11" s="28" t="s">
        <v>454</v>
      </c>
      <c r="C11" s="151">
        <v>0</v>
      </c>
      <c r="D11" s="151"/>
    </row>
    <row r="12" spans="1:13">
      <c r="A12" s="14" t="s">
        <v>453</v>
      </c>
      <c r="B12" s="28" t="s">
        <v>454</v>
      </c>
      <c r="C12" s="151">
        <v>0</v>
      </c>
      <c r="D12" s="151"/>
    </row>
    <row r="13" spans="1:13">
      <c r="A13" s="14" t="s">
        <v>453</v>
      </c>
      <c r="B13" s="28" t="s">
        <v>454</v>
      </c>
      <c r="C13" s="151">
        <v>0</v>
      </c>
      <c r="D13" s="151"/>
    </row>
    <row r="14" spans="1:13">
      <c r="A14" s="14"/>
      <c r="B14" s="153" t="s">
        <v>25</v>
      </c>
      <c r="C14" s="29">
        <f>SUM(C10:C13)</f>
        <v>0</v>
      </c>
      <c r="D14" s="116"/>
    </row>
    <row r="15" spans="1:13">
      <c r="A15" s="33"/>
      <c r="B15" s="33"/>
      <c r="C15" s="33"/>
      <c r="D15" s="34"/>
      <c r="E15" s="34"/>
      <c r="F15" s="34"/>
      <c r="G15" s="34"/>
      <c r="H15" s="34"/>
      <c r="I15" s="34"/>
      <c r="J15" s="3"/>
      <c r="K15" s="23"/>
      <c r="L15" s="13"/>
      <c r="M15" s="24"/>
    </row>
    <row r="16" spans="1:13" ht="14.25" customHeight="1">
      <c r="A16" s="186" t="s">
        <v>451</v>
      </c>
      <c r="C16" s="182"/>
      <c r="D16" s="182"/>
      <c r="E16" s="182"/>
      <c r="F16" s="182"/>
      <c r="G16" s="182"/>
      <c r="H16" s="34"/>
      <c r="I16" s="34"/>
      <c r="J16" s="3"/>
      <c r="K16" s="23"/>
      <c r="L16" s="13"/>
      <c r="M16" s="24"/>
    </row>
    <row r="17" spans="1:13" ht="45" customHeight="1">
      <c r="A17" s="296" t="s">
        <v>507</v>
      </c>
      <c r="B17" s="296"/>
      <c r="C17" s="296"/>
      <c r="D17" s="296"/>
      <c r="E17" s="182"/>
      <c r="F17" s="182"/>
      <c r="G17" s="182"/>
      <c r="H17" s="34"/>
      <c r="I17" s="34"/>
      <c r="J17" s="3"/>
      <c r="K17" s="23"/>
      <c r="L17" s="13"/>
      <c r="M17" s="24"/>
    </row>
    <row r="18" spans="1:13" ht="15">
      <c r="A18" s="238"/>
      <c r="B18" s="238"/>
      <c r="C18" s="238"/>
      <c r="D18" s="238"/>
      <c r="E18" s="182"/>
      <c r="F18" s="182"/>
      <c r="G18" s="182"/>
      <c r="H18" s="34"/>
      <c r="I18" s="34"/>
      <c r="J18" s="3"/>
      <c r="K18" s="23"/>
      <c r="L18" s="13"/>
      <c r="M18" s="24"/>
    </row>
    <row r="19" spans="1:13" ht="15">
      <c r="A19" s="238"/>
      <c r="B19" s="238"/>
      <c r="C19" s="238"/>
      <c r="D19" s="238"/>
      <c r="E19" s="182"/>
      <c r="F19" s="182"/>
      <c r="G19" s="182"/>
      <c r="H19" s="34"/>
      <c r="I19" s="34"/>
      <c r="J19" s="3"/>
      <c r="K19" s="23"/>
      <c r="L19" s="13"/>
      <c r="M19" s="24"/>
    </row>
    <row r="20" spans="1:13" ht="15">
      <c r="A20" s="238"/>
      <c r="B20" s="238"/>
      <c r="C20" s="238"/>
      <c r="D20" s="238"/>
      <c r="E20" s="182"/>
      <c r="F20" s="182"/>
      <c r="G20" s="182"/>
      <c r="H20" s="34"/>
      <c r="I20" s="34"/>
      <c r="J20" s="3"/>
      <c r="K20" s="23"/>
      <c r="L20" s="13"/>
      <c r="M20" s="24"/>
    </row>
    <row r="21" spans="1:13" ht="15">
      <c r="A21" s="238"/>
      <c r="B21" s="238"/>
      <c r="C21" s="238"/>
      <c r="D21" s="238"/>
      <c r="E21" s="182"/>
      <c r="F21" s="182"/>
      <c r="G21" s="182"/>
      <c r="H21" s="34"/>
      <c r="I21" s="34"/>
      <c r="J21" s="3"/>
      <c r="K21" s="23"/>
      <c r="L21" s="13"/>
      <c r="M21" s="24"/>
    </row>
    <row r="22" spans="1:13" ht="15">
      <c r="A22" s="238"/>
      <c r="B22" s="238"/>
      <c r="C22" s="238"/>
      <c r="D22" s="238"/>
      <c r="E22" s="182"/>
      <c r="F22" s="182"/>
      <c r="G22" s="182"/>
      <c r="H22" s="34"/>
      <c r="I22" s="34"/>
      <c r="J22" s="3"/>
      <c r="K22" s="23"/>
      <c r="L22" s="13"/>
      <c r="M22" s="24"/>
    </row>
    <row r="23" spans="1:13" ht="15">
      <c r="A23" s="238"/>
      <c r="B23" s="238"/>
      <c r="C23" s="238"/>
      <c r="D23" s="238"/>
      <c r="E23" s="182"/>
      <c r="F23" s="182"/>
      <c r="G23" s="182"/>
      <c r="H23" s="34"/>
      <c r="I23" s="34"/>
      <c r="J23" s="3"/>
      <c r="K23" s="23"/>
      <c r="L23" s="13"/>
      <c r="M23" s="24"/>
    </row>
    <row r="24" spans="1:13" ht="15">
      <c r="A24" s="238"/>
      <c r="B24" s="238"/>
      <c r="C24" s="238"/>
      <c r="D24" s="238"/>
      <c r="E24" s="182"/>
      <c r="F24" s="182"/>
      <c r="G24" s="182"/>
      <c r="H24" s="34"/>
      <c r="I24" s="34"/>
      <c r="J24" s="3"/>
      <c r="K24" s="23"/>
      <c r="L24" s="13"/>
      <c r="M24" s="24"/>
    </row>
    <row r="25" spans="1:13" ht="15">
      <c r="A25" s="238"/>
      <c r="B25" s="238"/>
      <c r="C25" s="238"/>
      <c r="D25" s="238"/>
      <c r="E25" s="182"/>
      <c r="F25" s="182"/>
      <c r="G25" s="182"/>
      <c r="H25" s="34"/>
      <c r="I25" s="34"/>
      <c r="J25" s="3"/>
      <c r="K25" s="23"/>
      <c r="L25" s="13"/>
      <c r="M25" s="24"/>
    </row>
    <row r="26" spans="1:13" ht="15">
      <c r="A26" s="238"/>
      <c r="B26" s="238"/>
      <c r="C26" s="238"/>
      <c r="D26" s="238"/>
      <c r="E26" s="182"/>
      <c r="F26" s="182"/>
      <c r="G26" s="182"/>
      <c r="H26" s="34"/>
      <c r="I26" s="34"/>
      <c r="J26" s="3"/>
      <c r="K26" s="23"/>
      <c r="L26" s="13"/>
      <c r="M26" s="24"/>
    </row>
    <row r="27" spans="1:13">
      <c r="A27" s="34"/>
      <c r="B27" s="34"/>
      <c r="C27" s="34"/>
      <c r="D27" s="34"/>
      <c r="E27" s="34"/>
      <c r="F27" s="34"/>
      <c r="G27" s="34"/>
      <c r="H27" s="34"/>
      <c r="I27" s="34"/>
      <c r="J27" s="3"/>
      <c r="K27" s="23"/>
      <c r="L27" s="13"/>
      <c r="M27" s="24"/>
    </row>
    <row r="28" spans="1:13">
      <c r="A28" s="34"/>
      <c r="B28" s="34"/>
      <c r="C28" s="34"/>
      <c r="D28" s="34"/>
      <c r="E28" s="34"/>
      <c r="F28" s="34"/>
      <c r="G28" s="34"/>
      <c r="H28" s="34"/>
      <c r="I28" s="34"/>
      <c r="J28" s="3"/>
      <c r="K28" s="23"/>
      <c r="L28" s="13"/>
      <c r="M28" s="24"/>
    </row>
    <row r="29" spans="1:13">
      <c r="A29" s="35"/>
      <c r="B29" s="35"/>
      <c r="C29" s="35"/>
      <c r="D29" s="35"/>
      <c r="E29" s="35"/>
      <c r="F29" s="35"/>
      <c r="G29" s="35"/>
      <c r="H29" s="35"/>
      <c r="I29" s="35"/>
      <c r="J29" s="3"/>
      <c r="K29" s="23"/>
      <c r="L29" s="13"/>
      <c r="M29" s="24"/>
    </row>
    <row r="30" spans="1:13">
      <c r="A30" s="35"/>
      <c r="B30" s="35"/>
      <c r="C30" s="35"/>
      <c r="D30" s="35"/>
      <c r="E30" s="35"/>
      <c r="F30" s="35"/>
      <c r="G30" s="35"/>
      <c r="H30" s="35"/>
      <c r="I30" s="35"/>
      <c r="J30" s="3"/>
      <c r="K30" s="23"/>
      <c r="L30" s="13"/>
      <c r="M30" s="24"/>
    </row>
    <row r="31" spans="1:13">
      <c r="A31" s="3"/>
      <c r="B31" s="23"/>
      <c r="C31" s="13"/>
      <c r="D31" s="24"/>
    </row>
    <row r="32" spans="1:13">
      <c r="A32" s="3"/>
      <c r="B32" s="23"/>
      <c r="C32" s="13"/>
      <c r="D32" s="24"/>
    </row>
    <row r="33" spans="1:5">
      <c r="A33" s="3"/>
      <c r="B33" s="23"/>
      <c r="C33" s="13"/>
      <c r="D33" s="24"/>
    </row>
    <row r="34" spans="1:5">
      <c r="A34" s="3"/>
      <c r="B34" s="23"/>
      <c r="C34" s="13"/>
      <c r="D34" s="24"/>
    </row>
    <row r="35" spans="1:5">
      <c r="A35" s="3"/>
      <c r="B35" s="23"/>
      <c r="C35" s="13"/>
      <c r="D35" s="24"/>
    </row>
    <row r="36" spans="1:5">
      <c r="A36" s="3"/>
      <c r="B36" s="23"/>
      <c r="C36" s="13"/>
      <c r="D36" s="24"/>
    </row>
    <row r="37" spans="1:5">
      <c r="A37" s="36"/>
      <c r="B37" s="117"/>
      <c r="C37" s="118"/>
      <c r="D37" s="119"/>
    </row>
    <row r="38" spans="1:5" ht="15" customHeight="1">
      <c r="A38" s="293" t="s">
        <v>26</v>
      </c>
      <c r="B38" s="294"/>
      <c r="C38" s="294"/>
      <c r="D38" s="295"/>
      <c r="E38" s="154"/>
    </row>
    <row r="39" spans="1:5">
      <c r="A39" s="319" t="s">
        <v>419</v>
      </c>
      <c r="B39" s="320"/>
      <c r="C39" s="320"/>
      <c r="D39" s="321"/>
      <c r="E39" s="155"/>
    </row>
    <row r="40" spans="1:5">
      <c r="A40" s="282" t="s">
        <v>420</v>
      </c>
      <c r="B40" s="283"/>
      <c r="C40" s="283"/>
      <c r="D40" s="284"/>
      <c r="E40" s="155"/>
    </row>
    <row r="41" spans="1:5" ht="15" customHeight="1">
      <c r="A41" s="322" t="s">
        <v>439</v>
      </c>
      <c r="B41" s="323"/>
      <c r="C41" s="323"/>
      <c r="D41" s="324"/>
      <c r="E41" s="156"/>
    </row>
    <row r="42" spans="1:5">
      <c r="A42" s="286" t="s">
        <v>441</v>
      </c>
      <c r="B42" s="287"/>
      <c r="C42" s="287"/>
      <c r="D42" s="288"/>
      <c r="E42" s="155"/>
    </row>
    <row r="50" ht="15.75" customHeight="1"/>
    <row r="53" ht="15" customHeight="1"/>
  </sheetData>
  <protectedRanges>
    <protectedRange sqref="E9" name="Rango1_1"/>
    <protectedRange sqref="K15:M30 B31:D37 B10:D14" name="Rango1"/>
  </protectedRanges>
  <mergeCells count="13">
    <mergeCell ref="A38:D38"/>
    <mergeCell ref="A39:D39"/>
    <mergeCell ref="A40:D40"/>
    <mergeCell ref="A41:D41"/>
    <mergeCell ref="A42:D42"/>
    <mergeCell ref="A17:D17"/>
    <mergeCell ref="A8:D8"/>
    <mergeCell ref="A2:D2"/>
    <mergeCell ref="A3:D3"/>
    <mergeCell ref="A4:D4"/>
    <mergeCell ref="A6:D6"/>
    <mergeCell ref="A7:D7"/>
    <mergeCell ref="A5:D5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H19" sqref="H19"/>
    </sheetView>
  </sheetViews>
  <sheetFormatPr baseColWidth="10" defaultRowHeight="14.25"/>
  <cols>
    <col min="1" max="1" width="32.5703125" style="6" customWidth="1"/>
    <col min="2" max="2" width="40.85546875" style="6" customWidth="1"/>
    <col min="3" max="3" width="14.5703125" style="6" customWidth="1"/>
    <col min="4" max="4" width="15.85546875" style="6" customWidth="1"/>
    <col min="5" max="5" width="18.7109375" style="6" customWidth="1"/>
    <col min="6" max="7" width="14" style="6" customWidth="1"/>
    <col min="8" max="16384" width="11.42578125" style="6"/>
  </cols>
  <sheetData>
    <row r="1" spans="1:7" ht="15">
      <c r="A1" s="148"/>
      <c r="B1" s="148"/>
      <c r="C1" s="148"/>
      <c r="D1" s="148"/>
      <c r="E1" s="4"/>
      <c r="F1" s="3"/>
      <c r="G1" s="149" t="s">
        <v>54</v>
      </c>
    </row>
    <row r="2" spans="1:7" ht="15">
      <c r="A2" s="273" t="s">
        <v>450</v>
      </c>
      <c r="B2" s="273"/>
      <c r="C2" s="273"/>
      <c r="D2" s="273"/>
      <c r="E2" s="273"/>
      <c r="F2" s="273"/>
      <c r="G2" s="273"/>
    </row>
    <row r="3" spans="1:7" ht="15.75" customHeight="1">
      <c r="A3" s="273" t="s">
        <v>0</v>
      </c>
      <c r="B3" s="273"/>
      <c r="C3" s="273"/>
      <c r="D3" s="273"/>
      <c r="E3" s="273"/>
      <c r="F3" s="273"/>
      <c r="G3" s="273"/>
    </row>
    <row r="4" spans="1:7" ht="15">
      <c r="A4" s="273" t="s">
        <v>1</v>
      </c>
      <c r="B4" s="273"/>
      <c r="C4" s="273"/>
      <c r="D4" s="273"/>
      <c r="E4" s="273"/>
      <c r="F4" s="273"/>
      <c r="G4" s="273"/>
    </row>
    <row r="5" spans="1:7" ht="15">
      <c r="A5" s="273" t="s">
        <v>506</v>
      </c>
      <c r="B5" s="273"/>
      <c r="C5" s="273"/>
      <c r="D5" s="273"/>
      <c r="E5" s="273"/>
      <c r="F5" s="273"/>
      <c r="G5" s="273"/>
    </row>
    <row r="6" spans="1:7" ht="15">
      <c r="A6" s="279" t="s">
        <v>55</v>
      </c>
      <c r="B6" s="279"/>
      <c r="C6" s="279"/>
      <c r="D6" s="279"/>
      <c r="E6" s="279"/>
      <c r="F6" s="279"/>
      <c r="G6" s="279"/>
    </row>
    <row r="7" spans="1:7" ht="15">
      <c r="A7" s="7"/>
      <c r="B7" s="7"/>
      <c r="C7" s="7"/>
      <c r="D7" s="7"/>
      <c r="E7" s="7"/>
      <c r="F7" s="3"/>
      <c r="G7" s="3"/>
    </row>
    <row r="8" spans="1:7">
      <c r="A8" s="25" t="s">
        <v>56</v>
      </c>
      <c r="B8" s="25"/>
      <c r="C8" s="139"/>
      <c r="D8" s="140"/>
      <c r="E8" s="140"/>
      <c r="F8" s="26"/>
      <c r="G8" s="26"/>
    </row>
    <row r="9" spans="1:7">
      <c r="A9" s="327" t="s">
        <v>5</v>
      </c>
      <c r="B9" s="327" t="s">
        <v>6</v>
      </c>
      <c r="C9" s="330" t="s">
        <v>499</v>
      </c>
      <c r="D9" s="330" t="s">
        <v>57</v>
      </c>
      <c r="E9" s="330" t="s">
        <v>22</v>
      </c>
      <c r="F9" s="325" t="s">
        <v>58</v>
      </c>
      <c r="G9" s="326"/>
    </row>
    <row r="10" spans="1:7">
      <c r="A10" s="328"/>
      <c r="B10" s="329"/>
      <c r="C10" s="331"/>
      <c r="D10" s="331"/>
      <c r="E10" s="331"/>
      <c r="F10" s="257" t="s">
        <v>59</v>
      </c>
      <c r="G10" s="257" t="s">
        <v>60</v>
      </c>
    </row>
    <row r="11" spans="1:7">
      <c r="A11" s="183" t="s">
        <v>453</v>
      </c>
      <c r="B11" s="178" t="s">
        <v>453</v>
      </c>
      <c r="C11" s="29">
        <v>0</v>
      </c>
      <c r="D11" s="116" t="s">
        <v>453</v>
      </c>
      <c r="E11" s="116" t="s">
        <v>453</v>
      </c>
      <c r="F11" s="187" t="s">
        <v>453</v>
      </c>
      <c r="G11" s="187" t="s">
        <v>453</v>
      </c>
    </row>
    <row r="12" spans="1:7">
      <c r="A12" s="183" t="s">
        <v>453</v>
      </c>
      <c r="B12" s="178" t="s">
        <v>453</v>
      </c>
      <c r="C12" s="29">
        <v>0</v>
      </c>
      <c r="D12" s="116" t="s">
        <v>453</v>
      </c>
      <c r="E12" s="116" t="s">
        <v>453</v>
      </c>
      <c r="F12" s="187" t="s">
        <v>453</v>
      </c>
      <c r="G12" s="187" t="s">
        <v>453</v>
      </c>
    </row>
    <row r="13" spans="1:7">
      <c r="A13" s="183" t="s">
        <v>453</v>
      </c>
      <c r="B13" s="178" t="s">
        <v>453</v>
      </c>
      <c r="C13" s="29">
        <v>0</v>
      </c>
      <c r="D13" s="116" t="s">
        <v>453</v>
      </c>
      <c r="E13" s="116" t="s">
        <v>453</v>
      </c>
      <c r="F13" s="187" t="s">
        <v>453</v>
      </c>
      <c r="G13" s="187" t="s">
        <v>453</v>
      </c>
    </row>
    <row r="14" spans="1:7">
      <c r="A14" s="183" t="s">
        <v>453</v>
      </c>
      <c r="B14" s="178" t="s">
        <v>453</v>
      </c>
      <c r="C14" s="29">
        <v>0</v>
      </c>
      <c r="D14" s="116" t="s">
        <v>453</v>
      </c>
      <c r="E14" s="116" t="s">
        <v>453</v>
      </c>
      <c r="F14" s="187" t="s">
        <v>453</v>
      </c>
      <c r="G14" s="187" t="s">
        <v>453</v>
      </c>
    </row>
    <row r="15" spans="1:7">
      <c r="A15" s="183" t="s">
        <v>453</v>
      </c>
      <c r="B15" s="178" t="s">
        <v>453</v>
      </c>
      <c r="C15" s="29">
        <v>0</v>
      </c>
      <c r="D15" s="116" t="s">
        <v>453</v>
      </c>
      <c r="E15" s="116" t="s">
        <v>453</v>
      </c>
      <c r="F15" s="187" t="s">
        <v>453</v>
      </c>
      <c r="G15" s="187" t="s">
        <v>453</v>
      </c>
    </row>
    <row r="16" spans="1:7">
      <c r="A16" s="14"/>
      <c r="B16" s="150" t="s">
        <v>9</v>
      </c>
      <c r="C16" s="29">
        <f>SUM(C10:C15)</f>
        <v>0</v>
      </c>
      <c r="D16" s="116"/>
      <c r="E16" s="116"/>
      <c r="F16" s="14"/>
      <c r="G16" s="14"/>
    </row>
    <row r="17" spans="1:16">
      <c r="A17" s="33"/>
      <c r="B17" s="33"/>
      <c r="C17" s="33"/>
      <c r="D17" s="34"/>
      <c r="E17" s="34"/>
      <c r="F17" s="34"/>
      <c r="G17" s="34"/>
      <c r="H17" s="34"/>
      <c r="I17" s="34"/>
      <c r="J17" s="3"/>
      <c r="K17" s="23"/>
      <c r="L17" s="13"/>
      <c r="M17" s="24"/>
      <c r="N17" s="24"/>
      <c r="O17" s="3"/>
      <c r="P17" s="3"/>
    </row>
    <row r="18" spans="1:16" ht="15">
      <c r="A18" s="186" t="s">
        <v>451</v>
      </c>
      <c r="C18" s="182"/>
      <c r="D18" s="182"/>
      <c r="E18" s="34"/>
      <c r="F18" s="34"/>
      <c r="G18" s="34"/>
      <c r="H18" s="34"/>
      <c r="I18" s="34"/>
      <c r="J18" s="3"/>
      <c r="K18" s="23"/>
      <c r="L18" s="13"/>
      <c r="M18" s="24"/>
      <c r="N18" s="24"/>
      <c r="O18" s="3"/>
      <c r="P18" s="3"/>
    </row>
    <row r="19" spans="1:16" ht="33" customHeight="1">
      <c r="A19" s="296" t="s">
        <v>507</v>
      </c>
      <c r="B19" s="296"/>
      <c r="C19" s="296"/>
      <c r="D19" s="296"/>
      <c r="E19" s="296"/>
      <c r="F19" s="296"/>
      <c r="G19" s="296"/>
      <c r="H19" s="34"/>
      <c r="I19" s="34"/>
      <c r="J19" s="3"/>
      <c r="K19" s="23"/>
      <c r="L19" s="13"/>
      <c r="M19" s="24"/>
      <c r="N19" s="24"/>
      <c r="O19" s="3"/>
      <c r="P19" s="3"/>
    </row>
    <row r="20" spans="1:16">
      <c r="A20" s="34"/>
      <c r="B20" s="34"/>
      <c r="C20" s="34"/>
      <c r="D20" s="34"/>
      <c r="E20" s="34"/>
      <c r="F20" s="34"/>
      <c r="G20" s="34"/>
      <c r="H20" s="34"/>
      <c r="I20" s="34"/>
      <c r="J20" s="3"/>
      <c r="K20" s="23"/>
      <c r="L20" s="13"/>
      <c r="M20" s="24"/>
      <c r="N20" s="24"/>
      <c r="O20" s="3"/>
      <c r="P20" s="3"/>
    </row>
    <row r="21" spans="1:16">
      <c r="A21" s="34"/>
      <c r="B21" s="34"/>
      <c r="C21" s="34"/>
      <c r="D21" s="34"/>
      <c r="E21" s="34"/>
      <c r="F21" s="34"/>
      <c r="G21" s="34"/>
      <c r="H21" s="34"/>
      <c r="I21" s="34"/>
      <c r="J21" s="3"/>
      <c r="K21" s="23"/>
      <c r="L21" s="13"/>
      <c r="M21" s="24"/>
      <c r="N21" s="24"/>
      <c r="O21" s="3"/>
      <c r="P21" s="3"/>
    </row>
    <row r="22" spans="1:16">
      <c r="A22" s="34"/>
      <c r="B22" s="34"/>
      <c r="C22" s="34"/>
      <c r="D22" s="34"/>
      <c r="E22" s="34"/>
      <c r="F22" s="34"/>
      <c r="G22" s="34"/>
      <c r="H22" s="34"/>
      <c r="I22" s="34"/>
      <c r="J22" s="3"/>
      <c r="K22" s="23"/>
      <c r="L22" s="13"/>
      <c r="M22" s="24"/>
      <c r="N22" s="24"/>
      <c r="O22" s="3"/>
      <c r="P22" s="3"/>
    </row>
    <row r="23" spans="1:16">
      <c r="A23" s="34"/>
      <c r="B23" s="34"/>
      <c r="C23" s="34"/>
      <c r="D23" s="34"/>
      <c r="E23" s="34"/>
      <c r="F23" s="34"/>
      <c r="G23" s="34"/>
      <c r="H23" s="34"/>
      <c r="I23" s="34"/>
      <c r="J23" s="3"/>
      <c r="K23" s="23"/>
      <c r="L23" s="13"/>
      <c r="M23" s="24"/>
      <c r="N23" s="24"/>
      <c r="O23" s="3"/>
      <c r="P23" s="3"/>
    </row>
    <row r="24" spans="1:16">
      <c r="A24" s="34"/>
      <c r="B24" s="34"/>
      <c r="C24" s="34"/>
      <c r="D24" s="34"/>
      <c r="E24" s="34"/>
      <c r="F24" s="34"/>
      <c r="G24" s="34"/>
      <c r="H24" s="34"/>
      <c r="I24" s="34"/>
      <c r="J24" s="3"/>
      <c r="K24" s="23"/>
      <c r="L24" s="13"/>
      <c r="M24" s="24"/>
      <c r="N24" s="24"/>
      <c r="O24" s="3"/>
      <c r="P24" s="3"/>
    </row>
    <row r="25" spans="1:16">
      <c r="A25" s="34"/>
      <c r="B25" s="34"/>
      <c r="C25" s="34"/>
      <c r="D25" s="34"/>
      <c r="E25" s="34"/>
      <c r="F25" s="34"/>
      <c r="G25" s="34"/>
      <c r="H25" s="34"/>
      <c r="I25" s="34"/>
      <c r="J25" s="3"/>
      <c r="K25" s="23"/>
      <c r="L25" s="13"/>
      <c r="M25" s="24"/>
      <c r="N25" s="24"/>
      <c r="O25" s="3"/>
      <c r="P25" s="3"/>
    </row>
    <row r="26" spans="1:16">
      <c r="A26" s="34"/>
      <c r="B26" s="34"/>
      <c r="C26" s="34"/>
      <c r="D26" s="34"/>
      <c r="E26" s="34"/>
      <c r="F26" s="34"/>
      <c r="G26" s="34"/>
      <c r="H26" s="34"/>
      <c r="I26" s="34"/>
      <c r="J26" s="3"/>
      <c r="K26" s="23"/>
      <c r="L26" s="13"/>
      <c r="M26" s="24"/>
      <c r="N26" s="24"/>
      <c r="O26" s="3"/>
      <c r="P26" s="3"/>
    </row>
    <row r="27" spans="1:16">
      <c r="A27" s="34"/>
      <c r="B27" s="34"/>
      <c r="C27" s="34"/>
      <c r="D27" s="34"/>
      <c r="E27" s="34"/>
      <c r="F27" s="34"/>
      <c r="G27" s="34"/>
      <c r="H27" s="34"/>
      <c r="I27" s="34"/>
      <c r="J27" s="3"/>
      <c r="K27" s="23"/>
      <c r="L27" s="13"/>
      <c r="M27" s="24"/>
      <c r="N27" s="24"/>
      <c r="O27" s="3"/>
      <c r="P27" s="3"/>
    </row>
    <row r="28" spans="1:16">
      <c r="A28" s="34"/>
      <c r="B28" s="34"/>
      <c r="C28" s="34"/>
      <c r="D28" s="34"/>
      <c r="E28" s="34"/>
      <c r="F28" s="34"/>
      <c r="G28" s="34"/>
      <c r="H28" s="34"/>
      <c r="I28" s="34"/>
      <c r="J28" s="3"/>
      <c r="K28" s="23"/>
      <c r="L28" s="13"/>
      <c r="M28" s="24"/>
      <c r="N28" s="24"/>
      <c r="O28" s="3"/>
      <c r="P28" s="3"/>
    </row>
    <row r="29" spans="1:16">
      <c r="A29" s="35"/>
      <c r="B29" s="35"/>
      <c r="C29" s="35"/>
      <c r="D29" s="35"/>
      <c r="E29" s="35"/>
      <c r="F29" s="35"/>
      <c r="G29" s="35"/>
      <c r="H29" s="35"/>
      <c r="I29" s="35"/>
      <c r="J29" s="3"/>
      <c r="K29" s="23"/>
      <c r="L29" s="13"/>
      <c r="M29" s="24"/>
      <c r="N29" s="24"/>
      <c r="O29" s="3"/>
      <c r="P29" s="3"/>
    </row>
    <row r="30" spans="1:16">
      <c r="A30" s="35"/>
      <c r="B30" s="35"/>
      <c r="C30" s="35"/>
      <c r="D30" s="35"/>
      <c r="E30" s="35"/>
      <c r="F30" s="35"/>
      <c r="G30" s="35"/>
      <c r="H30" s="35"/>
      <c r="I30" s="35"/>
      <c r="J30" s="3"/>
      <c r="K30" s="23"/>
      <c r="L30" s="13"/>
      <c r="M30" s="24"/>
      <c r="N30" s="24"/>
      <c r="O30" s="3"/>
      <c r="P30" s="3"/>
    </row>
    <row r="31" spans="1:16">
      <c r="A31" s="3"/>
      <c r="B31" s="23"/>
      <c r="C31" s="13"/>
      <c r="D31" s="24"/>
      <c r="E31" s="24"/>
      <c r="F31" s="3"/>
      <c r="G31" s="3"/>
    </row>
    <row r="32" spans="1:16">
      <c r="A32" s="3"/>
      <c r="B32" s="23"/>
      <c r="C32" s="13"/>
      <c r="D32" s="24"/>
      <c r="E32" s="24"/>
      <c r="F32" s="3"/>
      <c r="G32" s="3"/>
    </row>
    <row r="33" spans="1:7">
      <c r="A33" s="3"/>
      <c r="B33" s="23"/>
      <c r="C33" s="13"/>
      <c r="D33" s="24"/>
      <c r="E33" s="24"/>
      <c r="F33" s="3"/>
      <c r="G33" s="3"/>
    </row>
    <row r="34" spans="1:7">
      <c r="A34" s="3"/>
      <c r="B34" s="23"/>
      <c r="C34" s="13"/>
      <c r="D34" s="24"/>
      <c r="E34" s="24"/>
      <c r="F34" s="3"/>
      <c r="G34" s="3"/>
    </row>
    <row r="35" spans="1:7">
      <c r="A35" s="3"/>
      <c r="B35" s="23"/>
      <c r="C35" s="13"/>
      <c r="D35" s="24"/>
      <c r="E35" s="24"/>
      <c r="F35" s="3"/>
      <c r="G35" s="3"/>
    </row>
    <row r="36" spans="1:7">
      <c r="A36" s="3"/>
      <c r="B36" s="23"/>
      <c r="C36" s="13"/>
      <c r="D36" s="24"/>
      <c r="E36" s="24"/>
      <c r="F36" s="3"/>
      <c r="G36" s="3"/>
    </row>
    <row r="37" spans="1:7">
      <c r="A37" s="3"/>
      <c r="B37" s="148"/>
      <c r="C37" s="148"/>
      <c r="D37" s="148"/>
      <c r="E37" s="148"/>
      <c r="F37" s="3"/>
      <c r="G37" s="3"/>
    </row>
    <row r="38" spans="1:7">
      <c r="A38" s="293" t="s">
        <v>26</v>
      </c>
      <c r="B38" s="294"/>
      <c r="C38" s="294"/>
      <c r="D38" s="294"/>
      <c r="E38" s="294"/>
      <c r="F38" s="294"/>
      <c r="G38" s="295"/>
    </row>
    <row r="39" spans="1:7">
      <c r="A39" s="319" t="s">
        <v>419</v>
      </c>
      <c r="B39" s="320"/>
      <c r="C39" s="320"/>
      <c r="D39" s="320"/>
      <c r="E39" s="320"/>
      <c r="F39" s="320"/>
      <c r="G39" s="321"/>
    </row>
    <row r="40" spans="1:7">
      <c r="A40" s="282" t="s">
        <v>420</v>
      </c>
      <c r="B40" s="283"/>
      <c r="C40" s="283"/>
      <c r="D40" s="283"/>
      <c r="E40" s="283"/>
      <c r="F40" s="283"/>
      <c r="G40" s="284"/>
    </row>
    <row r="41" spans="1:7">
      <c r="A41" s="282" t="s">
        <v>439</v>
      </c>
      <c r="B41" s="283"/>
      <c r="C41" s="283"/>
      <c r="D41" s="283"/>
      <c r="E41" s="283"/>
      <c r="F41" s="283"/>
      <c r="G41" s="284"/>
    </row>
    <row r="42" spans="1:7">
      <c r="A42" s="332" t="s">
        <v>440</v>
      </c>
      <c r="B42" s="333"/>
      <c r="C42" s="333"/>
      <c r="D42" s="333"/>
      <c r="E42" s="333"/>
      <c r="F42" s="333"/>
      <c r="G42" s="334"/>
    </row>
    <row r="43" spans="1:7">
      <c r="A43" s="286" t="s">
        <v>441</v>
      </c>
      <c r="B43" s="287"/>
      <c r="C43" s="287"/>
      <c r="D43" s="287"/>
      <c r="E43" s="287"/>
      <c r="F43" s="287"/>
      <c r="G43" s="288"/>
    </row>
  </sheetData>
  <protectedRanges>
    <protectedRange sqref="C8:D8 K17:M30 B11:D16 B31:D36" name="Rango1_1"/>
    <protectedRange sqref="B10:D10" name="Rango1_1_4"/>
    <protectedRange sqref="F10" name="Rango1_1_1_3"/>
  </protectedRanges>
  <mergeCells count="18">
    <mergeCell ref="A19:G19"/>
    <mergeCell ref="A43:G43"/>
    <mergeCell ref="A38:G38"/>
    <mergeCell ref="A39:G39"/>
    <mergeCell ref="A40:G40"/>
    <mergeCell ref="A41:G41"/>
    <mergeCell ref="A42:G42"/>
    <mergeCell ref="A2:G2"/>
    <mergeCell ref="A3:G3"/>
    <mergeCell ref="A4:G4"/>
    <mergeCell ref="A6:G6"/>
    <mergeCell ref="F9:G9"/>
    <mergeCell ref="A9:A10"/>
    <mergeCell ref="B9:B10"/>
    <mergeCell ref="C9:C10"/>
    <mergeCell ref="D9:D10"/>
    <mergeCell ref="E9:E10"/>
    <mergeCell ref="A5:G5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G18" sqref="G18"/>
    </sheetView>
  </sheetViews>
  <sheetFormatPr baseColWidth="10" defaultRowHeight="14.25"/>
  <cols>
    <col min="1" max="1" width="31.42578125" style="6" customWidth="1"/>
    <col min="2" max="2" width="41.85546875" style="6" customWidth="1"/>
    <col min="3" max="3" width="20.28515625" style="6" customWidth="1"/>
    <col min="4" max="4" width="16.7109375" style="6" customWidth="1"/>
    <col min="5" max="5" width="19" style="6" customWidth="1"/>
    <col min="6" max="6" width="20.28515625" style="6" customWidth="1"/>
    <col min="7" max="16384" width="11.42578125" style="6"/>
  </cols>
  <sheetData>
    <row r="1" spans="1:15" ht="15">
      <c r="A1" s="3"/>
      <c r="B1" s="3"/>
      <c r="C1" s="3"/>
      <c r="D1" s="3"/>
      <c r="E1" s="3"/>
      <c r="F1" s="5" t="s">
        <v>61</v>
      </c>
    </row>
    <row r="2" spans="1:15" ht="15">
      <c r="A2" s="273" t="s">
        <v>450</v>
      </c>
      <c r="B2" s="273"/>
      <c r="C2" s="273"/>
      <c r="D2" s="273"/>
      <c r="E2" s="273"/>
      <c r="F2" s="273"/>
    </row>
    <row r="3" spans="1:15" ht="15.75" customHeight="1">
      <c r="A3" s="273" t="s">
        <v>0</v>
      </c>
      <c r="B3" s="273"/>
      <c r="C3" s="273"/>
      <c r="D3" s="273"/>
      <c r="E3" s="273"/>
      <c r="F3" s="273"/>
    </row>
    <row r="4" spans="1:15" ht="15">
      <c r="A4" s="273" t="s">
        <v>1</v>
      </c>
      <c r="B4" s="273"/>
      <c r="C4" s="273"/>
      <c r="D4" s="273"/>
      <c r="E4" s="273"/>
      <c r="F4" s="273"/>
    </row>
    <row r="5" spans="1:15" ht="15">
      <c r="A5" s="273" t="s">
        <v>506</v>
      </c>
      <c r="B5" s="273"/>
      <c r="C5" s="273"/>
      <c r="D5" s="273"/>
      <c r="E5" s="273"/>
      <c r="F5" s="273"/>
    </row>
    <row r="6" spans="1:15" ht="15">
      <c r="A6" s="279" t="s">
        <v>55</v>
      </c>
      <c r="B6" s="279"/>
      <c r="C6" s="279"/>
      <c r="D6" s="279"/>
      <c r="E6" s="279"/>
      <c r="F6" s="279"/>
    </row>
    <row r="7" spans="1:15" ht="15">
      <c r="A7" s="318" t="s">
        <v>62</v>
      </c>
      <c r="B7" s="318"/>
      <c r="C7" s="8"/>
      <c r="D7" s="25"/>
      <c r="E7" s="25"/>
      <c r="F7" s="25"/>
    </row>
    <row r="8" spans="1:15" ht="21.75" customHeight="1">
      <c r="A8" s="10" t="s">
        <v>5</v>
      </c>
      <c r="B8" s="10" t="s">
        <v>6</v>
      </c>
      <c r="C8" s="12" t="s">
        <v>7</v>
      </c>
      <c r="D8" s="12" t="s">
        <v>499</v>
      </c>
      <c r="E8" s="12" t="s">
        <v>57</v>
      </c>
      <c r="F8" s="12" t="s">
        <v>22</v>
      </c>
    </row>
    <row r="9" spans="1:15">
      <c r="A9" s="141" t="s">
        <v>453</v>
      </c>
      <c r="B9" s="142" t="s">
        <v>453</v>
      </c>
      <c r="C9" s="141" t="s">
        <v>453</v>
      </c>
      <c r="D9" s="29">
        <v>0</v>
      </c>
      <c r="E9" s="188" t="s">
        <v>453</v>
      </c>
      <c r="F9" s="188" t="s">
        <v>453</v>
      </c>
    </row>
    <row r="10" spans="1:15">
      <c r="A10" s="141" t="s">
        <v>453</v>
      </c>
      <c r="B10" s="142" t="s">
        <v>453</v>
      </c>
      <c r="C10" s="141" t="s">
        <v>453</v>
      </c>
      <c r="D10" s="29">
        <v>0</v>
      </c>
      <c r="E10" s="188" t="s">
        <v>453</v>
      </c>
      <c r="F10" s="188" t="s">
        <v>453</v>
      </c>
    </row>
    <row r="11" spans="1:15">
      <c r="A11" s="141" t="s">
        <v>453</v>
      </c>
      <c r="B11" s="142" t="s">
        <v>453</v>
      </c>
      <c r="C11" s="141" t="s">
        <v>453</v>
      </c>
      <c r="D11" s="29">
        <v>0</v>
      </c>
      <c r="E11" s="188" t="s">
        <v>453</v>
      </c>
      <c r="F11" s="188" t="s">
        <v>453</v>
      </c>
    </row>
    <row r="12" spans="1:15">
      <c r="A12" s="141" t="s">
        <v>453</v>
      </c>
      <c r="B12" s="142" t="s">
        <v>453</v>
      </c>
      <c r="C12" s="141" t="s">
        <v>453</v>
      </c>
      <c r="D12" s="29">
        <v>0</v>
      </c>
      <c r="E12" s="188" t="s">
        <v>453</v>
      </c>
      <c r="F12" s="188" t="s">
        <v>453</v>
      </c>
    </row>
    <row r="13" spans="1:15">
      <c r="A13" s="141" t="s">
        <v>453</v>
      </c>
      <c r="B13" s="142" t="s">
        <v>453</v>
      </c>
      <c r="C13" s="141" t="s">
        <v>453</v>
      </c>
      <c r="D13" s="29">
        <v>0</v>
      </c>
      <c r="E13" s="188" t="s">
        <v>453</v>
      </c>
      <c r="F13" s="188" t="s">
        <v>453</v>
      </c>
    </row>
    <row r="14" spans="1:15">
      <c r="A14" s="141" t="s">
        <v>453</v>
      </c>
      <c r="B14" s="142" t="s">
        <v>453</v>
      </c>
      <c r="C14" s="141" t="s">
        <v>453</v>
      </c>
      <c r="D14" s="29">
        <v>0</v>
      </c>
      <c r="E14" s="188" t="s">
        <v>453</v>
      </c>
      <c r="F14" s="188" t="s">
        <v>453</v>
      </c>
    </row>
    <row r="15" spans="1:15">
      <c r="A15" s="14"/>
      <c r="B15" s="30" t="s">
        <v>9</v>
      </c>
      <c r="C15" s="116"/>
      <c r="D15" s="29">
        <f>SUM(D9:D14)</f>
        <v>0</v>
      </c>
      <c r="E15" s="116"/>
      <c r="F15" s="116"/>
    </row>
    <row r="16" spans="1:15">
      <c r="A16" s="33"/>
      <c r="B16" s="33"/>
      <c r="C16" s="33"/>
      <c r="D16" s="34"/>
      <c r="E16" s="34"/>
      <c r="F16" s="34"/>
      <c r="G16" s="34"/>
      <c r="H16" s="34"/>
      <c r="I16" s="34"/>
      <c r="J16" s="26"/>
      <c r="K16" s="145"/>
      <c r="L16" s="145"/>
      <c r="M16" s="146"/>
      <c r="N16" s="147"/>
      <c r="O16" s="147"/>
    </row>
    <row r="17" spans="1:15" ht="14.25" customHeight="1">
      <c r="A17" s="186" t="s">
        <v>451</v>
      </c>
      <c r="C17" s="182"/>
      <c r="D17" s="182"/>
      <c r="E17" s="34"/>
      <c r="F17" s="34"/>
      <c r="G17" s="34"/>
      <c r="H17" s="34"/>
      <c r="I17" s="34"/>
      <c r="J17" s="26"/>
      <c r="K17" s="145"/>
      <c r="L17" s="145"/>
      <c r="M17" s="146"/>
      <c r="N17" s="147"/>
      <c r="O17" s="147"/>
    </row>
    <row r="18" spans="1:15" ht="32.25" customHeight="1">
      <c r="A18" s="296" t="s">
        <v>507</v>
      </c>
      <c r="B18" s="296"/>
      <c r="C18" s="296"/>
      <c r="D18" s="296"/>
      <c r="E18" s="296"/>
      <c r="F18" s="296"/>
      <c r="G18" s="182"/>
      <c r="H18" s="34"/>
      <c r="I18" s="34"/>
      <c r="J18" s="26"/>
      <c r="K18" s="145"/>
      <c r="L18" s="145"/>
      <c r="M18" s="146"/>
      <c r="N18" s="147"/>
      <c r="O18" s="147"/>
    </row>
    <row r="19" spans="1:15">
      <c r="A19" s="34"/>
      <c r="B19" s="34"/>
      <c r="C19" s="34"/>
      <c r="D19" s="34"/>
      <c r="E19" s="34"/>
      <c r="F19" s="34"/>
      <c r="G19" s="34"/>
      <c r="H19" s="34"/>
      <c r="I19" s="34"/>
      <c r="J19" s="26"/>
      <c r="K19" s="145"/>
      <c r="L19" s="145"/>
      <c r="M19" s="146"/>
      <c r="N19" s="147"/>
      <c r="O19" s="147"/>
    </row>
    <row r="20" spans="1:15">
      <c r="A20" s="34"/>
      <c r="B20" s="34"/>
      <c r="C20" s="34"/>
      <c r="D20" s="34"/>
      <c r="E20" s="34"/>
      <c r="F20" s="34"/>
      <c r="G20" s="34"/>
      <c r="H20" s="34"/>
      <c r="I20" s="34"/>
      <c r="J20" s="26"/>
      <c r="K20" s="145"/>
      <c r="L20" s="145"/>
      <c r="M20" s="146"/>
      <c r="N20" s="147"/>
      <c r="O20" s="147"/>
    </row>
    <row r="21" spans="1:15">
      <c r="A21" s="34"/>
      <c r="B21" s="34"/>
      <c r="C21" s="34"/>
      <c r="D21" s="34"/>
      <c r="E21" s="34"/>
      <c r="F21" s="34"/>
      <c r="G21" s="34"/>
      <c r="H21" s="34"/>
      <c r="I21" s="34"/>
      <c r="J21" s="26"/>
      <c r="K21" s="145"/>
      <c r="L21" s="145"/>
      <c r="M21" s="146"/>
      <c r="N21" s="147"/>
      <c r="O21" s="147"/>
    </row>
    <row r="22" spans="1:15">
      <c r="A22" s="34"/>
      <c r="B22" s="34"/>
      <c r="C22" s="34"/>
      <c r="D22" s="34"/>
      <c r="E22" s="34"/>
      <c r="F22" s="34"/>
      <c r="G22" s="34"/>
      <c r="H22" s="34"/>
      <c r="I22" s="34"/>
      <c r="J22" s="26"/>
      <c r="K22" s="145"/>
      <c r="L22" s="145"/>
      <c r="M22" s="146"/>
      <c r="N22" s="147"/>
      <c r="O22" s="147"/>
    </row>
    <row r="23" spans="1:15">
      <c r="A23" s="34"/>
      <c r="B23" s="34"/>
      <c r="C23" s="34"/>
      <c r="D23" s="34"/>
      <c r="E23" s="34"/>
      <c r="F23" s="34"/>
      <c r="G23" s="34"/>
      <c r="H23" s="34"/>
      <c r="I23" s="34"/>
      <c r="J23" s="26"/>
      <c r="K23" s="145"/>
      <c r="L23" s="145"/>
      <c r="M23" s="146"/>
      <c r="N23" s="147"/>
      <c r="O23" s="147"/>
    </row>
    <row r="24" spans="1:15">
      <c r="A24" s="34"/>
      <c r="B24" s="34"/>
      <c r="C24" s="34"/>
      <c r="D24" s="34"/>
      <c r="E24" s="34"/>
      <c r="F24" s="34"/>
      <c r="G24" s="34"/>
      <c r="H24" s="34"/>
      <c r="I24" s="34"/>
      <c r="J24" s="26"/>
      <c r="K24" s="145"/>
      <c r="L24" s="145"/>
      <c r="M24" s="146"/>
      <c r="N24" s="147"/>
      <c r="O24" s="147"/>
    </row>
    <row r="25" spans="1:15">
      <c r="A25" s="34"/>
      <c r="B25" s="34"/>
      <c r="C25" s="34"/>
      <c r="D25" s="34"/>
      <c r="E25" s="34"/>
      <c r="F25" s="34"/>
      <c r="G25" s="34"/>
      <c r="H25" s="34"/>
      <c r="I25" s="34"/>
      <c r="J25" s="26"/>
      <c r="K25" s="145"/>
      <c r="L25" s="145"/>
      <c r="M25" s="146"/>
      <c r="N25" s="147"/>
      <c r="O25" s="147"/>
    </row>
    <row r="26" spans="1:15">
      <c r="A26" s="34"/>
      <c r="B26" s="34"/>
      <c r="C26" s="34"/>
      <c r="D26" s="34"/>
      <c r="E26" s="34"/>
      <c r="F26" s="34"/>
      <c r="G26" s="34"/>
      <c r="H26" s="34"/>
      <c r="I26" s="34"/>
      <c r="J26" s="26"/>
      <c r="K26" s="145"/>
      <c r="L26" s="145"/>
      <c r="M26" s="146"/>
      <c r="N26" s="147"/>
      <c r="O26" s="147"/>
    </row>
    <row r="27" spans="1:15">
      <c r="A27" s="34"/>
      <c r="B27" s="34"/>
      <c r="C27" s="34"/>
      <c r="D27" s="34"/>
      <c r="E27" s="34"/>
      <c r="F27" s="34"/>
      <c r="G27" s="34"/>
      <c r="H27" s="34"/>
      <c r="I27" s="34"/>
      <c r="J27" s="26"/>
      <c r="K27" s="145"/>
      <c r="L27" s="145"/>
      <c r="M27" s="146"/>
      <c r="N27" s="147"/>
      <c r="O27" s="147"/>
    </row>
    <row r="28" spans="1:15">
      <c r="A28" s="3"/>
      <c r="B28" s="23"/>
      <c r="C28" s="23"/>
      <c r="D28" s="13"/>
      <c r="E28" s="24"/>
      <c r="F28" s="24"/>
    </row>
    <row r="29" spans="1:15">
      <c r="A29" s="3"/>
      <c r="B29" s="23"/>
      <c r="C29" s="23"/>
      <c r="D29" s="13"/>
      <c r="E29" s="24"/>
      <c r="F29" s="24"/>
    </row>
    <row r="30" spans="1:15">
      <c r="A30" s="3"/>
      <c r="B30" s="23"/>
      <c r="C30" s="23"/>
      <c r="D30" s="13"/>
      <c r="E30" s="24"/>
      <c r="F30" s="24"/>
    </row>
    <row r="31" spans="1:15">
      <c r="A31" s="3"/>
      <c r="B31" s="23"/>
      <c r="C31" s="23"/>
      <c r="D31" s="13"/>
      <c r="E31" s="24"/>
      <c r="F31" s="24"/>
    </row>
    <row r="32" spans="1:15">
      <c r="A32" s="3"/>
      <c r="B32" s="23"/>
      <c r="C32" s="23"/>
      <c r="D32" s="13"/>
      <c r="E32" s="24"/>
      <c r="F32" s="24"/>
    </row>
    <row r="33" spans="1:6">
      <c r="A33" s="3"/>
      <c r="B33" s="23"/>
      <c r="C33" s="23"/>
      <c r="D33" s="13"/>
      <c r="E33" s="24"/>
      <c r="F33" s="24"/>
    </row>
    <row r="34" spans="1:6">
      <c r="A34" s="3"/>
      <c r="B34" s="130"/>
      <c r="C34" s="130"/>
      <c r="D34" s="131"/>
      <c r="E34" s="132"/>
      <c r="F34" s="132"/>
    </row>
    <row r="35" spans="1:6">
      <c r="A35" s="36"/>
      <c r="B35" s="120"/>
      <c r="C35" s="120"/>
      <c r="D35" s="120"/>
      <c r="E35" s="120"/>
      <c r="F35" s="120"/>
    </row>
    <row r="36" spans="1:6" ht="12" customHeight="1">
      <c r="A36" s="293" t="s">
        <v>26</v>
      </c>
      <c r="B36" s="294"/>
      <c r="C36" s="294"/>
      <c r="D36" s="294"/>
      <c r="E36" s="294"/>
      <c r="F36" s="295"/>
    </row>
    <row r="37" spans="1:6" ht="12" customHeight="1">
      <c r="A37" s="264" t="s">
        <v>419</v>
      </c>
      <c r="B37" s="265"/>
      <c r="C37" s="265"/>
      <c r="D37" s="265"/>
      <c r="E37" s="265"/>
      <c r="F37" s="304"/>
    </row>
    <row r="38" spans="1:6" ht="12" customHeight="1">
      <c r="A38" s="264" t="s">
        <v>420</v>
      </c>
      <c r="B38" s="265"/>
      <c r="C38" s="265"/>
      <c r="D38" s="265"/>
      <c r="E38" s="265"/>
      <c r="F38" s="304"/>
    </row>
    <row r="39" spans="1:6" ht="12" customHeight="1">
      <c r="A39" s="282" t="s">
        <v>442</v>
      </c>
      <c r="B39" s="283"/>
      <c r="C39" s="283"/>
      <c r="D39" s="283"/>
      <c r="E39" s="283"/>
      <c r="F39" s="284"/>
    </row>
    <row r="40" spans="1:6" ht="12" customHeight="1">
      <c r="A40" s="264" t="s">
        <v>439</v>
      </c>
      <c r="B40" s="265"/>
      <c r="C40" s="265"/>
      <c r="D40" s="265"/>
      <c r="E40" s="265"/>
      <c r="F40" s="304"/>
    </row>
    <row r="41" spans="1:6" ht="12" customHeight="1">
      <c r="A41" s="297" t="s">
        <v>440</v>
      </c>
      <c r="B41" s="298"/>
      <c r="C41" s="298"/>
      <c r="D41" s="298"/>
      <c r="E41" s="298"/>
      <c r="F41" s="299"/>
    </row>
    <row r="42" spans="1:6" ht="12" customHeight="1">
      <c r="A42" s="268" t="s">
        <v>441</v>
      </c>
      <c r="B42" s="269"/>
      <c r="C42" s="269"/>
      <c r="D42" s="269"/>
      <c r="E42" s="269"/>
      <c r="F42" s="335"/>
    </row>
  </sheetData>
  <protectedRanges>
    <protectedRange sqref="B28:E34 B15:E15 K16:N27 D9:D14" name="Rango1_1"/>
    <protectedRange sqref="B9:B14 E9:F14" name="Rango1_1_1"/>
  </protectedRanges>
  <mergeCells count="14">
    <mergeCell ref="A42:F42"/>
    <mergeCell ref="A2:F2"/>
    <mergeCell ref="A3:F3"/>
    <mergeCell ref="A4:F4"/>
    <mergeCell ref="A6:F6"/>
    <mergeCell ref="A7:B7"/>
    <mergeCell ref="A36:F36"/>
    <mergeCell ref="A37:F37"/>
    <mergeCell ref="A38:F38"/>
    <mergeCell ref="A39:F39"/>
    <mergeCell ref="A40:F40"/>
    <mergeCell ref="A41:F41"/>
    <mergeCell ref="A5:F5"/>
    <mergeCell ref="A18:F18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IC-08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'IC-08'!Área_de_impresión</vt:lpstr>
      <vt:lpstr>'IC-10'!Área_de_impresión</vt:lpstr>
      <vt:lpstr>'IC-11'!Área_de_impresión</vt:lpstr>
      <vt:lpstr>'IC-12'!Área_de_impresión</vt:lpstr>
      <vt:lpstr>'IC-13'!Área_de_impresión</vt:lpstr>
      <vt:lpstr>'IC-14'!Área_de_impresión</vt:lpstr>
      <vt:lpstr>'IC-15'!Área_de_impresión</vt:lpstr>
      <vt:lpstr>'IC-16'!Área_de_impresión</vt:lpstr>
      <vt:lpstr>'IC-17'!Área_de_impresión</vt:lpstr>
      <vt:lpstr>'IC-18'!Área_de_impresión</vt:lpstr>
      <vt:lpstr>'IC-19'!Área_de_impresión</vt:lpstr>
      <vt:lpstr>'IC-20'!Área_de_impresión</vt:lpstr>
      <vt:lpstr>'IC-21'!Área_de_impresión</vt:lpstr>
      <vt:lpstr>'IC-22'!Área_de_impresión</vt:lpstr>
      <vt:lpstr>'IC-23'!Área_de_impresión</vt:lpstr>
      <vt:lpstr>'IC-9'!Área_de_impresión</vt:lpstr>
      <vt:lpstr>'IC-12'!Títulos_a_imprimir</vt:lpstr>
      <vt:lpstr>'IC-17'!Títulos_a_imprimir</vt:lpstr>
      <vt:lpstr>'IC-19'!Títulos_a_imprimir</vt:lpstr>
      <vt:lpstr>'IC-22'!Títulos_a_imprimir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2024-03-05T16:11:00Z</cp:lastPrinted>
  <dcterms:created xsi:type="dcterms:W3CDTF">2019-07-23T15:32:22Z</dcterms:created>
  <dcterms:modified xsi:type="dcterms:W3CDTF">2024-05-15T22:31:42Z</dcterms:modified>
</cp:coreProperties>
</file>