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mpios  2005\H. AYUNTAMIENTOS 2023\1. GENERAL HELIODORO CASTILLO\2. GASTO CORRIENTE\2. CUENTA ANUAL 2023\4.5 INFORMACION DE DISCIPLINA FINANCIERA\"/>
    </mc:Choice>
  </mc:AlternateContent>
  <xr:revisionPtr revIDLastSave="0" documentId="13_ncr:1_{F39B9070-FF95-4852-9463-8A29DCED41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DF-5" sheetId="20" r:id="rId1"/>
  </sheets>
  <definedNames>
    <definedName name="_xlnm.Print_Area" localSheetId="0">'LDF-5'!$A$1:$J$118</definedName>
    <definedName name="_xlnm.Print_Titles" localSheetId="0">'LDF-5'!$1:$9</definedName>
  </definedNames>
  <calcPr calcId="191029"/>
</workbook>
</file>

<file path=xl/calcChain.xml><?xml version="1.0" encoding="utf-8"?>
<calcChain xmlns="http://schemas.openxmlformats.org/spreadsheetml/2006/main">
  <c r="H68" i="20" l="1"/>
  <c r="I68" i="20"/>
  <c r="J77" i="20"/>
  <c r="G77" i="20"/>
  <c r="F70" i="20"/>
  <c r="G71" i="20"/>
  <c r="G70" i="20"/>
  <c r="H70" i="20"/>
  <c r="I70" i="20"/>
  <c r="E70" i="20"/>
  <c r="J71" i="20"/>
  <c r="J70" i="20"/>
  <c r="G52" i="20"/>
  <c r="E31" i="20"/>
  <c r="G31" i="20" s="1"/>
  <c r="E19" i="20"/>
  <c r="E44" i="20" s="1"/>
  <c r="E73" i="20" s="1"/>
  <c r="J12" i="20"/>
  <c r="J18" i="20"/>
  <c r="G18" i="20"/>
  <c r="J52" i="20"/>
  <c r="J51" i="20"/>
  <c r="G51" i="20"/>
  <c r="I48" i="20"/>
  <c r="H48" i="20"/>
  <c r="F48" i="20"/>
  <c r="F68" i="20"/>
  <c r="E48" i="20"/>
  <c r="E68" i="20" s="1"/>
  <c r="J68" i="20" s="1"/>
  <c r="J42" i="20"/>
  <c r="G42" i="20"/>
  <c r="I40" i="20"/>
  <c r="H40" i="20"/>
  <c r="F40" i="20"/>
  <c r="G40" i="20" s="1"/>
  <c r="E40" i="20"/>
  <c r="I31" i="20"/>
  <c r="H31" i="20"/>
  <c r="F31" i="20"/>
  <c r="I19" i="20"/>
  <c r="J19" i="20" s="1"/>
  <c r="H19" i="20"/>
  <c r="F19" i="20"/>
  <c r="F44" i="20" s="1"/>
  <c r="F73" i="20" s="1"/>
  <c r="J36" i="20"/>
  <c r="G36" i="20"/>
  <c r="J34" i="20"/>
  <c r="J31" i="20" s="1"/>
  <c r="G34" i="20"/>
  <c r="J33" i="20"/>
  <c r="G33" i="20"/>
  <c r="J32" i="20"/>
  <c r="G32" i="20"/>
  <c r="J30" i="20"/>
  <c r="G30" i="20"/>
  <c r="J29" i="20"/>
  <c r="G29" i="20"/>
  <c r="J28" i="20"/>
  <c r="G28" i="20"/>
  <c r="J25" i="20"/>
  <c r="G25" i="20"/>
  <c r="J22" i="20"/>
  <c r="G22" i="20"/>
  <c r="J21" i="20"/>
  <c r="G21" i="20"/>
  <c r="J20" i="20"/>
  <c r="G20" i="20"/>
  <c r="J17" i="20"/>
  <c r="G17" i="20"/>
  <c r="J16" i="20"/>
  <c r="G16" i="20"/>
  <c r="G44" i="20" s="1"/>
  <c r="J15" i="20"/>
  <c r="G15" i="20"/>
  <c r="G12" i="20"/>
  <c r="H44" i="20"/>
  <c r="H73" i="20" s="1"/>
  <c r="J40" i="20"/>
  <c r="G19" i="20"/>
  <c r="J44" i="20" l="1"/>
  <c r="I44" i="20"/>
  <c r="I73" i="20" s="1"/>
  <c r="J73" i="20" s="1"/>
  <c r="J48" i="20"/>
  <c r="G48" i="20"/>
  <c r="G68" i="20" s="1"/>
  <c r="G73" i="20" s="1"/>
</calcChain>
</file>

<file path=xl/sharedStrings.xml><?xml version="1.0" encoding="utf-8"?>
<sst xmlns="http://schemas.openxmlformats.org/spreadsheetml/2006/main" count="81" uniqueCount="81">
  <si>
    <t>(PESOS)</t>
  </si>
  <si>
    <t>Devengado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</si>
  <si>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</si>
  <si>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</si>
  <si>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</si>
  <si>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</si>
  <si>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</si>
  <si>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</si>
  <si>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</si>
  <si>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</si>
  <si>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</si>
  <si>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</si>
  <si>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</si>
  <si>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</si>
  <si>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</si>
  <si>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</si>
  <si>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</si>
  <si>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</si>
  <si>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</si>
  <si>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</si>
  <si>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</si>
  <si>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</si>
  <si>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</si>
  <si>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</si>
  <si>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</si>
  <si>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</si>
  <si>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</si>
  <si>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</si>
  <si>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</si>
  <si>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</si>
  <si>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</si>
  <si>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</si>
  <si>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</si>
  <si>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</si>
  <si>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</si>
  <si>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</si>
  <si>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</si>
  <si>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</si>
  <si>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</si>
  <si>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</si>
  <si>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</si>
  <si>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</si>
  <si>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</si>
  <si>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</si>
  <si>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</si>
  <si>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</si>
  <si>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</si>
  <si>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</si>
  <si>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</si>
  <si>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</si>
  <si>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</si>
  <si>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</si>
  <si>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</si>
  <si>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</si>
  <si>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</si>
  <si>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</si>
  <si>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</si>
  <si>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</si>
  <si>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</si>
  <si>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</si>
  <si>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</si>
  <si>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</si>
  <si>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</si>
  <si>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</si>
  <si>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I. Total de Ingresos de Libre Disposición             (I=A+B+C+D+E+F+G+H+I+J+K+L)</t>
  </si>
  <si>
    <t>Diferencia                                                     (e)</t>
  </si>
  <si>
    <t>Concepto                                                                                                                                            (c)</t>
  </si>
  <si>
    <t>D. Transferencias, Asignaciones, Subsidios y Subvenciones, y Pensiones y Jubilaciones</t>
  </si>
  <si>
    <t>J. Transferencias y Asignaciones</t>
  </si>
  <si>
    <t>H. Participaciones                                      (H=h1+h2+h3+h4+h5+h6+h7+h8+h9+h10+h11)</t>
  </si>
  <si>
    <t>G. Ingresos por Ventas de Bienes y Prestación de Servicios</t>
  </si>
  <si>
    <t>Estimado (d)</t>
  </si>
  <si>
    <t>Instructivo de llenado:</t>
  </si>
  <si>
    <r>
      <t xml:space="preserve">(b) Periodo de presentación: </t>
    </r>
    <r>
      <rPr>
        <sz val="9"/>
        <color theme="1"/>
        <rFont val="Arial"/>
        <family val="2"/>
      </rPr>
      <t>Este informe se presenta de forma trimestral acumulando cada periodo del ejercicio, con la desagregación de la información financiera ocurrida entre el inicio y el final del periodo que se informa, así como de manera anual, en la Cuenta Pública.</t>
    </r>
  </si>
  <si>
    <r>
      <t xml:space="preserve">(a) Nombre del Ente Público: </t>
    </r>
    <r>
      <rPr>
        <sz val="9"/>
        <color theme="1"/>
        <rFont val="Arial"/>
        <family val="2"/>
      </rPr>
      <t>Este estado analítico se presenta por cada uno de los Entes Públicos de las Entidades Federativas y Municipios, es decir, los poderes Ejecutivo, Legislativo y Judicial; los organismos autónomos; los organismos descentralizados, empresas de participación estatal mayoritaria y fideicomisos, así como cualquier otro ente sobre el que las Entidades Federativas y los Municipios tengan control sobre sus decisiones o acciones. En el caso de la Ciudad de México, el Poder Ejecutivo incluye adicionalmente a sus alcaldías.</t>
    </r>
  </si>
  <si>
    <r>
      <t>(c) Concepto:</t>
    </r>
    <r>
      <rPr>
        <sz val="9"/>
        <color theme="1"/>
        <rFont val="Arial"/>
        <family val="2"/>
      </rPr>
      <t xml:space="preserve"> Muestra la clasificación de los ingresos a partir de la desagregación de Ingresos de Libre Disposición, Transferencias Federales Etiquetadas e Ingresos Derivados de Financiamientos.</t>
    </r>
  </si>
  <si>
    <r>
      <t xml:space="preserve">(d) Estimado: </t>
    </r>
    <r>
      <rPr>
        <sz val="9"/>
        <color theme="1"/>
        <rFont val="Arial"/>
        <family val="2"/>
      </rPr>
      <t>Esta información se presentará en términos anualizados.</t>
    </r>
  </si>
  <si>
    <r>
      <t>(e) Diferencia:</t>
    </r>
    <r>
      <rPr>
        <sz val="9"/>
        <color theme="1"/>
        <rFont val="Arial"/>
        <family val="2"/>
      </rPr>
      <t xml:space="preserve"> Representa el importe obtenido de la diferencia entre el Ingreso Recaudado y el Ingreso Estimado.</t>
    </r>
  </si>
  <si>
    <t>Municipio:  General de Heliodoro Castillo, Guerrero.</t>
  </si>
  <si>
    <t>Del 1 de enero al 31 de diciembre de 2023 (b)</t>
  </si>
  <si>
    <t>Formato LDF-5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</si>
</sst>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 Narrow"/>
      <family val="2"/>
    </font>
    <font>
      <sz val="6"/>
      <name val="Arial"/>
      <family val="2"/>
    </font>
    <font>
      <sz val="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1">
    <xf numFmtId="0" fontId="0" fillId="0" borderId="0" xfId="0"/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/>
    </xf>
    <xf numFmtId="0" fontId="3" fillId="3" borderId="0" xfId="0" applyFont="1" applyFill="1"/>
    <xf numFmtId="0" fontId="2" fillId="3" borderId="0" xfId="0" applyFont="1" applyFill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 wrapText="1"/>
    </xf>
    <xf numFmtId="0" fontId="7" fillId="0" borderId="0" xfId="0" applyFont="1"/>
    <xf numFmtId="43" fontId="6" fillId="0" borderId="12" xfId="1" applyFont="1" applyBorder="1" applyAlignment="1">
      <alignment horizontal="center" vertical="center"/>
    </xf>
    <xf numFmtId="164" fontId="6" fillId="0" borderId="12" xfId="1" applyNumberFormat="1" applyFont="1" applyBorder="1" applyAlignment="1">
      <alignment horizontal="right" vertical="center"/>
    </xf>
    <xf numFmtId="43" fontId="6" fillId="0" borderId="12" xfId="1" applyFont="1" applyFill="1" applyBorder="1" applyAlignment="1">
      <alignment horizontal="center" vertical="center"/>
    </xf>
    <xf numFmtId="164" fontId="5" fillId="0" borderId="12" xfId="1" applyNumberFormat="1" applyFont="1" applyBorder="1" applyAlignment="1">
      <alignment horizontal="right" vertical="center"/>
    </xf>
    <xf numFmtId="43" fontId="6" fillId="0" borderId="12" xfId="1" applyFont="1" applyBorder="1" applyAlignment="1">
      <alignment horizontal="justify" vertical="center"/>
    </xf>
    <xf numFmtId="43" fontId="5" fillId="0" borderId="12" xfId="1" applyFont="1" applyBorder="1" applyAlignment="1">
      <alignment horizontal="justify" vertical="center"/>
    </xf>
    <xf numFmtId="43" fontId="5" fillId="0" borderId="12" xfId="1" applyFont="1" applyBorder="1" applyAlignment="1">
      <alignment horizontal="center" vertical="center"/>
    </xf>
    <xf numFmtId="164" fontId="6" fillId="0" borderId="12" xfId="1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3" fontId="10" fillId="0" borderId="0" xfId="1" applyFont="1"/>
    <xf numFmtId="43" fontId="0" fillId="0" borderId="0" xfId="1" applyFont="1"/>
    <xf numFmtId="43" fontId="7" fillId="0" borderId="0" xfId="1" applyFont="1"/>
    <xf numFmtId="43" fontId="0" fillId="0" borderId="0" xfId="0" applyNumberFormat="1"/>
    <xf numFmtId="0" fontId="5" fillId="0" borderId="14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97</xdr:row>
      <xdr:rowOff>170764</xdr:rowOff>
    </xdr:from>
    <xdr:to>
      <xdr:col>9</xdr:col>
      <xdr:colOff>520543</xdr:colOff>
      <xdr:row>104</xdr:row>
      <xdr:rowOff>161923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5DFEE11-6E0B-2B9B-701D-34510BE085A4}"/>
            </a:ext>
          </a:extLst>
        </xdr:cNvPr>
        <xdr:cNvGrpSpPr/>
      </xdr:nvGrpSpPr>
      <xdr:grpSpPr>
        <a:xfrm>
          <a:off x="0" y="20030389"/>
          <a:ext cx="8416768" cy="1324659"/>
          <a:chOff x="-24077" y="9816843"/>
          <a:chExt cx="9461854" cy="7682577"/>
        </a:xfrm>
      </xdr:grpSpPr>
      <xdr:sp macro="" textlink="">
        <xdr:nvSpPr>
          <xdr:cNvPr id="18" name="Text Box 6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06686" y="9816843"/>
            <a:ext cx="1931091" cy="64687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19" name="Text Box 9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901151" y="9871255"/>
            <a:ext cx="2199859" cy="75729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Psic. Yesenia Arlett Nava Castillo  </a:t>
            </a:r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0" name="Text Box 8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24077" y="9927315"/>
            <a:ext cx="2044141" cy="75721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900" b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Patricia Brito Moreno</a:t>
            </a:r>
            <a:endParaRPr lang="es-MX" sz="9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21" name="Text Box 8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14465" y="9816843"/>
            <a:ext cx="2201519" cy="64438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  <a:endPara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Titular del Órgano de Control Interno 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G128"/>
  <sheetViews>
    <sheetView tabSelected="1" zoomScaleNormal="100" workbookViewId="0">
      <selection activeCell="K68" sqref="K68:K71"/>
    </sheetView>
  </sheetViews>
  <sheetFormatPr baseColWidth="10" defaultRowHeight="15" x14ac:dyDescent="0.25"/>
  <cols>
    <col min="1" max="1" width="2.42578125" customWidth="1"/>
    <col min="2" max="3" width="1.7109375" customWidth="1"/>
    <col min="4" max="4" width="44" customWidth="1"/>
    <col min="5" max="10" width="13.7109375" customWidth="1"/>
    <col min="11" max="11" width="12.7109375" style="26" customWidth="1"/>
    <col min="12" max="18" width="11.42578125" style="26"/>
    <col min="19" max="33" width="11.42578125" style="27"/>
  </cols>
  <sheetData>
    <row r="2" spans="2:33" ht="15.75" thickBot="1" x14ac:dyDescent="0.3">
      <c r="I2" s="59" t="s">
        <v>80</v>
      </c>
      <c r="J2" s="59"/>
    </row>
    <row r="3" spans="2:33" x14ac:dyDescent="0.25">
      <c r="B3" s="60" t="s">
        <v>78</v>
      </c>
      <c r="C3" s="61"/>
      <c r="D3" s="61"/>
      <c r="E3" s="61"/>
      <c r="F3" s="61"/>
      <c r="G3" s="61"/>
      <c r="H3" s="61"/>
      <c r="I3" s="61"/>
      <c r="J3" s="62"/>
    </row>
    <row r="4" spans="2:33" x14ac:dyDescent="0.25">
      <c r="B4" s="63" t="s">
        <v>2</v>
      </c>
      <c r="C4" s="64"/>
      <c r="D4" s="64"/>
      <c r="E4" s="64"/>
      <c r="F4" s="64"/>
      <c r="G4" s="64"/>
      <c r="H4" s="64"/>
      <c r="I4" s="64"/>
      <c r="J4" s="65"/>
    </row>
    <row r="5" spans="2:33" x14ac:dyDescent="0.25">
      <c r="B5" s="63" t="s">
        <v>79</v>
      </c>
      <c r="C5" s="64"/>
      <c r="D5" s="64"/>
      <c r="E5" s="64"/>
      <c r="F5" s="64"/>
      <c r="G5" s="64"/>
      <c r="H5" s="64"/>
      <c r="I5" s="64"/>
      <c r="J5" s="65"/>
    </row>
    <row r="6" spans="2:33" ht="15.75" thickBot="1" x14ac:dyDescent="0.3">
      <c r="B6" s="66" t="s">
        <v>0</v>
      </c>
      <c r="C6" s="67"/>
      <c r="D6" s="67"/>
      <c r="E6" s="67"/>
      <c r="F6" s="67"/>
      <c r="G6" s="67"/>
      <c r="H6" s="67"/>
      <c r="I6" s="67"/>
      <c r="J6" s="68"/>
    </row>
    <row r="7" spans="2:33" s="11" customFormat="1" ht="15" customHeight="1" thickBot="1" x14ac:dyDescent="0.3">
      <c r="B7" s="44" t="s">
        <v>66</v>
      </c>
      <c r="C7" s="45"/>
      <c r="D7" s="46"/>
      <c r="E7" s="53" t="s">
        <v>3</v>
      </c>
      <c r="F7" s="54"/>
      <c r="G7" s="54"/>
      <c r="H7" s="54"/>
      <c r="I7" s="55"/>
      <c r="J7" s="56" t="s">
        <v>65</v>
      </c>
      <c r="K7" s="26"/>
      <c r="L7" s="26"/>
      <c r="M7" s="26"/>
      <c r="N7" s="26"/>
      <c r="O7" s="26"/>
      <c r="P7" s="26"/>
      <c r="Q7" s="26"/>
      <c r="R7" s="26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</row>
    <row r="8" spans="2:33" s="11" customFormat="1" ht="15" customHeight="1" x14ac:dyDescent="0.25">
      <c r="B8" s="47"/>
      <c r="C8" s="48"/>
      <c r="D8" s="49"/>
      <c r="E8" s="56" t="s">
        <v>71</v>
      </c>
      <c r="F8" s="56" t="s">
        <v>4</v>
      </c>
      <c r="G8" s="42" t="s">
        <v>5</v>
      </c>
      <c r="H8" s="42" t="s">
        <v>1</v>
      </c>
      <c r="I8" s="42" t="s">
        <v>6</v>
      </c>
      <c r="J8" s="57"/>
      <c r="K8" s="26"/>
      <c r="L8" s="26"/>
      <c r="M8" s="26"/>
      <c r="N8" s="26"/>
      <c r="O8" s="26"/>
      <c r="P8" s="26"/>
      <c r="Q8" s="26"/>
      <c r="R8" s="26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</row>
    <row r="9" spans="2:33" s="11" customFormat="1" ht="15" customHeight="1" thickBot="1" x14ac:dyDescent="0.3">
      <c r="B9" s="50"/>
      <c r="C9" s="51"/>
      <c r="D9" s="52"/>
      <c r="E9" s="58"/>
      <c r="F9" s="58"/>
      <c r="G9" s="43"/>
      <c r="H9" s="43"/>
      <c r="I9" s="43"/>
      <c r="J9" s="58"/>
      <c r="K9" s="26"/>
      <c r="L9" s="26"/>
      <c r="M9" s="26"/>
      <c r="N9" s="26"/>
      <c r="O9" s="26"/>
      <c r="P9" s="26"/>
      <c r="Q9" s="26"/>
      <c r="R9" s="26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</row>
    <row r="10" spans="2:33" s="11" customFormat="1" ht="15" customHeight="1" x14ac:dyDescent="0.25">
      <c r="B10" s="20"/>
      <c r="C10" s="21"/>
      <c r="D10" s="22"/>
      <c r="E10" s="23"/>
      <c r="F10" s="23"/>
      <c r="G10" s="24"/>
      <c r="H10" s="24"/>
      <c r="I10" s="24"/>
      <c r="J10" s="23"/>
      <c r="K10" s="26"/>
      <c r="L10" s="26"/>
      <c r="M10" s="26"/>
      <c r="N10" s="26"/>
      <c r="O10" s="26"/>
      <c r="P10" s="26"/>
      <c r="Q10" s="26"/>
      <c r="R10" s="26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</row>
    <row r="11" spans="2:33" ht="15" customHeight="1" x14ac:dyDescent="0.25">
      <c r="B11" s="36" t="s">
        <v>7</v>
      </c>
      <c r="C11" s="36"/>
      <c r="D11" s="36"/>
      <c r="E11" s="1"/>
      <c r="F11" s="1"/>
      <c r="G11" s="1"/>
      <c r="H11" s="1"/>
      <c r="I11" s="1"/>
      <c r="J11" s="1"/>
    </row>
    <row r="12" spans="2:33" ht="15" customHeight="1" x14ac:dyDescent="0.25">
      <c r="B12" s="7"/>
      <c r="C12" s="34" t="s">
        <v>8</v>
      </c>
      <c r="D12" s="35"/>
      <c r="E12" s="12">
        <v>218696.02</v>
      </c>
      <c r="F12" s="13">
        <v>-40297.100000000006</v>
      </c>
      <c r="G12" s="12">
        <f>E12+F12</f>
        <v>178398.91999999998</v>
      </c>
      <c r="H12" s="12">
        <v>178398.91999999998</v>
      </c>
      <c r="I12" s="12">
        <v>178398.91999999998</v>
      </c>
      <c r="J12" s="13">
        <f>I12-E12</f>
        <v>-40297.100000000006</v>
      </c>
    </row>
    <row r="13" spans="2:33" ht="15" customHeight="1" x14ac:dyDescent="0.25">
      <c r="B13" s="7"/>
      <c r="C13" s="34" t="s">
        <v>9</v>
      </c>
      <c r="D13" s="35"/>
      <c r="E13" s="12"/>
      <c r="F13" s="12"/>
      <c r="G13" s="12"/>
      <c r="H13" s="12"/>
      <c r="I13" s="12"/>
      <c r="J13" s="12"/>
    </row>
    <row r="14" spans="2:33" ht="15" customHeight="1" x14ac:dyDescent="0.25">
      <c r="B14" s="7"/>
      <c r="C14" s="34" t="s">
        <v>10</v>
      </c>
      <c r="D14" s="35"/>
      <c r="E14" s="12"/>
      <c r="F14" s="12"/>
      <c r="G14" s="12"/>
      <c r="H14" s="12"/>
      <c r="I14" s="12"/>
      <c r="J14" s="12"/>
    </row>
    <row r="15" spans="2:33" ht="15" customHeight="1" x14ac:dyDescent="0.25">
      <c r="B15" s="7"/>
      <c r="C15" s="34" t="s">
        <v>11</v>
      </c>
      <c r="D15" s="35"/>
      <c r="E15" s="12">
        <v>2453777.58</v>
      </c>
      <c r="F15" s="13">
        <v>290866.45999999996</v>
      </c>
      <c r="G15" s="12">
        <f t="shared" ref="G15:G18" si="0">E15+F15</f>
        <v>2744644.04</v>
      </c>
      <c r="H15" s="12">
        <v>2744644.04</v>
      </c>
      <c r="I15" s="12">
        <v>2744644.04</v>
      </c>
      <c r="J15" s="13">
        <f t="shared" ref="J15:J18" si="1">I15-E15</f>
        <v>290866.45999999996</v>
      </c>
    </row>
    <row r="16" spans="2:33" ht="15" customHeight="1" x14ac:dyDescent="0.25">
      <c r="B16" s="7"/>
      <c r="C16" s="34" t="s">
        <v>12</v>
      </c>
      <c r="D16" s="35"/>
      <c r="E16" s="12">
        <v>119608.62</v>
      </c>
      <c r="F16" s="13">
        <v>-14083.609999999999</v>
      </c>
      <c r="G16" s="12">
        <f t="shared" si="0"/>
        <v>105525.01</v>
      </c>
      <c r="H16" s="12">
        <v>105525.01000000001</v>
      </c>
      <c r="I16" s="12">
        <v>105525.01000000001</v>
      </c>
      <c r="J16" s="13">
        <f t="shared" si="1"/>
        <v>-14083.609999999986</v>
      </c>
    </row>
    <row r="17" spans="2:10" ht="15" customHeight="1" x14ac:dyDescent="0.25">
      <c r="B17" s="7"/>
      <c r="C17" s="34" t="s">
        <v>13</v>
      </c>
      <c r="D17" s="35"/>
      <c r="E17" s="12">
        <v>1668.6</v>
      </c>
      <c r="F17" s="13">
        <v>-721.6</v>
      </c>
      <c r="G17" s="12">
        <f t="shared" si="0"/>
        <v>946.99999999999989</v>
      </c>
      <c r="H17" s="12">
        <v>947</v>
      </c>
      <c r="I17" s="12">
        <v>947</v>
      </c>
      <c r="J17" s="13">
        <f t="shared" si="1"/>
        <v>-721.59999999999991</v>
      </c>
    </row>
    <row r="18" spans="2:10" ht="15" customHeight="1" x14ac:dyDescent="0.25">
      <c r="B18" s="7"/>
      <c r="C18" s="34" t="s">
        <v>70</v>
      </c>
      <c r="D18" s="35"/>
      <c r="E18" s="12">
        <v>0</v>
      </c>
      <c r="F18" s="13">
        <v>1798637.93</v>
      </c>
      <c r="G18" s="12">
        <f t="shared" si="0"/>
        <v>1798637.93</v>
      </c>
      <c r="H18" s="12">
        <v>1644219.5</v>
      </c>
      <c r="I18" s="12">
        <v>1644219.5</v>
      </c>
      <c r="J18" s="13">
        <f t="shared" si="1"/>
        <v>1644219.5</v>
      </c>
    </row>
    <row r="19" spans="2:10" ht="22.5" customHeight="1" x14ac:dyDescent="0.25">
      <c r="B19" s="7"/>
      <c r="C19" s="38" t="s">
        <v>69</v>
      </c>
      <c r="D19" s="39"/>
      <c r="E19" s="19">
        <f>SUM(E20:E30)</f>
        <v>41329120.479999989</v>
      </c>
      <c r="F19" s="19">
        <f>SUM(F20:F30)</f>
        <v>8682226.6999999993</v>
      </c>
      <c r="G19" s="14">
        <f>E19+F19</f>
        <v>50011347.179999992</v>
      </c>
      <c r="H19" s="19">
        <f>SUM(H20:H30)</f>
        <v>50011347.18</v>
      </c>
      <c r="I19" s="19">
        <f>SUM(I20:I30)</f>
        <v>50011347.18</v>
      </c>
      <c r="J19" s="19">
        <f t="shared" ref="J19:J22" si="2">I19-E19</f>
        <v>8682226.7000000104</v>
      </c>
    </row>
    <row r="20" spans="2:10" ht="15" customHeight="1" x14ac:dyDescent="0.25">
      <c r="B20" s="7"/>
      <c r="C20" s="8"/>
      <c r="D20" s="9" t="s">
        <v>14</v>
      </c>
      <c r="E20" s="14">
        <v>29871201.23</v>
      </c>
      <c r="F20" s="19">
        <v>3842042.08</v>
      </c>
      <c r="G20" s="14">
        <f t="shared" ref="G20:G22" si="3">E20+F20</f>
        <v>33713243.310000002</v>
      </c>
      <c r="H20" s="14">
        <v>33713243.310000002</v>
      </c>
      <c r="I20" s="14">
        <v>33713243.310000002</v>
      </c>
      <c r="J20" s="19">
        <f>I20-E20</f>
        <v>3842042.0800000019</v>
      </c>
    </row>
    <row r="21" spans="2:10" ht="15" customHeight="1" x14ac:dyDescent="0.25">
      <c r="B21" s="7"/>
      <c r="C21" s="8"/>
      <c r="D21" s="9" t="s">
        <v>15</v>
      </c>
      <c r="E21" s="14">
        <v>6700778.0999999996</v>
      </c>
      <c r="F21" s="19">
        <v>1143481.3999999999</v>
      </c>
      <c r="G21" s="14">
        <f t="shared" si="3"/>
        <v>7844259.5</v>
      </c>
      <c r="H21" s="14">
        <v>7844259.5</v>
      </c>
      <c r="I21" s="14">
        <v>7844259.5</v>
      </c>
      <c r="J21" s="19">
        <f t="shared" si="2"/>
        <v>1143481.4000000004</v>
      </c>
    </row>
    <row r="22" spans="2:10" ht="15" customHeight="1" x14ac:dyDescent="0.25">
      <c r="B22" s="7"/>
      <c r="C22" s="8"/>
      <c r="D22" s="9" t="s">
        <v>16</v>
      </c>
      <c r="E22" s="14">
        <v>1268155.48</v>
      </c>
      <c r="F22" s="19">
        <v>282740.89</v>
      </c>
      <c r="G22" s="14">
        <f t="shared" si="3"/>
        <v>1550896.37</v>
      </c>
      <c r="H22" s="14">
        <v>1550896.37</v>
      </c>
      <c r="I22" s="14">
        <v>1550896.37</v>
      </c>
      <c r="J22" s="19">
        <f t="shared" si="2"/>
        <v>282740.89000000013</v>
      </c>
    </row>
    <row r="23" spans="2:10" ht="15" customHeight="1" x14ac:dyDescent="0.25">
      <c r="B23" s="7"/>
      <c r="C23" s="8"/>
      <c r="D23" s="9" t="s">
        <v>17</v>
      </c>
      <c r="E23" s="14"/>
      <c r="F23" s="19"/>
      <c r="G23" s="14"/>
      <c r="H23" s="14"/>
      <c r="I23" s="14"/>
      <c r="J23" s="14"/>
    </row>
    <row r="24" spans="2:10" ht="15" customHeight="1" x14ac:dyDescent="0.25">
      <c r="B24" s="7"/>
      <c r="C24" s="8"/>
      <c r="D24" s="9" t="s">
        <v>18</v>
      </c>
      <c r="E24" s="14"/>
      <c r="F24" s="19"/>
      <c r="G24" s="14"/>
      <c r="H24" s="14"/>
      <c r="I24" s="14"/>
      <c r="J24" s="14"/>
    </row>
    <row r="25" spans="2:10" ht="15" customHeight="1" x14ac:dyDescent="0.25">
      <c r="B25" s="7"/>
      <c r="C25" s="8"/>
      <c r="D25" s="9" t="s">
        <v>19</v>
      </c>
      <c r="E25" s="14">
        <v>479780.3</v>
      </c>
      <c r="F25" s="19">
        <v>53187.82</v>
      </c>
      <c r="G25" s="14">
        <f>E25+F25</f>
        <v>532968.12</v>
      </c>
      <c r="H25" s="14">
        <v>532968.12</v>
      </c>
      <c r="I25" s="14">
        <v>532968.12</v>
      </c>
      <c r="J25" s="19">
        <f t="shared" ref="J25" si="4">I25-E25</f>
        <v>53187.820000000007</v>
      </c>
    </row>
    <row r="26" spans="2:10" ht="15" customHeight="1" x14ac:dyDescent="0.25">
      <c r="B26" s="7"/>
      <c r="C26" s="8"/>
      <c r="D26" s="9" t="s">
        <v>20</v>
      </c>
      <c r="E26" s="14"/>
      <c r="F26" s="19"/>
      <c r="G26" s="14"/>
      <c r="H26" s="14"/>
      <c r="I26" s="14"/>
      <c r="J26" s="19"/>
    </row>
    <row r="27" spans="2:10" ht="15" customHeight="1" x14ac:dyDescent="0.25">
      <c r="B27" s="7"/>
      <c r="C27" s="8"/>
      <c r="D27" s="9" t="s">
        <v>21</v>
      </c>
      <c r="E27" s="14"/>
      <c r="F27" s="19"/>
      <c r="G27" s="14"/>
      <c r="H27" s="14"/>
      <c r="I27" s="14"/>
      <c r="J27" s="19"/>
    </row>
    <row r="28" spans="2:10" ht="15" customHeight="1" x14ac:dyDescent="0.25">
      <c r="B28" s="7"/>
      <c r="C28" s="8"/>
      <c r="D28" s="9" t="s">
        <v>22</v>
      </c>
      <c r="E28" s="14">
        <v>1229122.49</v>
      </c>
      <c r="F28" s="19">
        <v>426668.51</v>
      </c>
      <c r="G28" s="14">
        <f>E28+F28</f>
        <v>1655791</v>
      </c>
      <c r="H28" s="14">
        <v>1655791</v>
      </c>
      <c r="I28" s="14">
        <v>1655791</v>
      </c>
      <c r="J28" s="19">
        <f t="shared" ref="J28:J30" si="5">I28-E28</f>
        <v>426668.51</v>
      </c>
    </row>
    <row r="29" spans="2:10" ht="15" customHeight="1" x14ac:dyDescent="0.25">
      <c r="B29" s="7"/>
      <c r="C29" s="8"/>
      <c r="D29" s="9" t="s">
        <v>23</v>
      </c>
      <c r="E29" s="14">
        <v>1342101.33</v>
      </c>
      <c r="F29" s="19">
        <v>661606.67000000004</v>
      </c>
      <c r="G29" s="14">
        <f>E29+F29</f>
        <v>2003708</v>
      </c>
      <c r="H29" s="14">
        <v>2003708</v>
      </c>
      <c r="I29" s="14">
        <v>2003708</v>
      </c>
      <c r="J29" s="19">
        <f t="shared" si="5"/>
        <v>661606.66999999993</v>
      </c>
    </row>
    <row r="30" spans="2:10" ht="22.5" customHeight="1" x14ac:dyDescent="0.25">
      <c r="B30" s="7"/>
      <c r="C30" s="8"/>
      <c r="D30" s="10" t="s">
        <v>24</v>
      </c>
      <c r="E30" s="14">
        <v>437981.55</v>
      </c>
      <c r="F30" s="19">
        <v>2272499.33</v>
      </c>
      <c r="G30" s="14">
        <f t="shared" ref="G30:G36" si="6">E30+F30</f>
        <v>2710480.88</v>
      </c>
      <c r="H30" s="14">
        <v>2710480.88</v>
      </c>
      <c r="I30" s="14">
        <v>2710480.88</v>
      </c>
      <c r="J30" s="19">
        <f t="shared" si="5"/>
        <v>2272499.33</v>
      </c>
    </row>
    <row r="31" spans="2:10" ht="22.5" customHeight="1" x14ac:dyDescent="0.25">
      <c r="B31" s="7"/>
      <c r="C31" s="38" t="s">
        <v>25</v>
      </c>
      <c r="D31" s="39"/>
      <c r="E31" s="19">
        <f>SUM(E32:E36)</f>
        <v>776903.35999999987</v>
      </c>
      <c r="F31" s="19">
        <f>SUM(F32:F36)</f>
        <v>124055.12</v>
      </c>
      <c r="G31" s="14">
        <f t="shared" si="6"/>
        <v>900958.47999999986</v>
      </c>
      <c r="H31" s="19">
        <f>SUM(H32:H36)</f>
        <v>900958.48</v>
      </c>
      <c r="I31" s="19">
        <f>SUM(I32:I36)</f>
        <v>900958.48</v>
      </c>
      <c r="J31" s="19">
        <f>SUM(J32:J36)</f>
        <v>124055.12000000002</v>
      </c>
    </row>
    <row r="32" spans="2:10" ht="15" customHeight="1" x14ac:dyDescent="0.25">
      <c r="B32" s="7"/>
      <c r="C32" s="8"/>
      <c r="D32" s="9" t="s">
        <v>26</v>
      </c>
      <c r="E32" s="14">
        <v>415007.97</v>
      </c>
      <c r="F32" s="19">
        <v>128424.78</v>
      </c>
      <c r="G32" s="14">
        <f t="shared" si="6"/>
        <v>543432.75</v>
      </c>
      <c r="H32" s="14">
        <v>543432.75</v>
      </c>
      <c r="I32" s="14">
        <v>543432.75</v>
      </c>
      <c r="J32" s="19">
        <f t="shared" ref="J32:J34" si="7">I32-E32</f>
        <v>128424.78000000003</v>
      </c>
    </row>
    <row r="33" spans="2:10" ht="15" customHeight="1" x14ac:dyDescent="0.25">
      <c r="B33" s="7"/>
      <c r="C33" s="8"/>
      <c r="D33" s="9" t="s">
        <v>27</v>
      </c>
      <c r="E33" s="14">
        <v>46423.11</v>
      </c>
      <c r="F33" s="19">
        <v>4048.96</v>
      </c>
      <c r="G33" s="14">
        <f t="shared" si="6"/>
        <v>50472.07</v>
      </c>
      <c r="H33" s="14">
        <v>50472.07</v>
      </c>
      <c r="I33" s="14">
        <v>50472.07</v>
      </c>
      <c r="J33" s="19">
        <f t="shared" si="7"/>
        <v>4048.9599999999991</v>
      </c>
    </row>
    <row r="34" spans="2:10" ht="15" customHeight="1" x14ac:dyDescent="0.25">
      <c r="B34" s="7"/>
      <c r="C34" s="8"/>
      <c r="D34" s="9" t="s">
        <v>28</v>
      </c>
      <c r="E34" s="14">
        <v>211533.06</v>
      </c>
      <c r="F34" s="19">
        <v>168.97</v>
      </c>
      <c r="G34" s="14">
        <f t="shared" si="6"/>
        <v>211702.03</v>
      </c>
      <c r="H34" s="14">
        <v>211702.03</v>
      </c>
      <c r="I34" s="14">
        <v>211702.03</v>
      </c>
      <c r="J34" s="19">
        <f t="shared" si="7"/>
        <v>168.97000000000116</v>
      </c>
    </row>
    <row r="35" spans="2:10" ht="15" customHeight="1" x14ac:dyDescent="0.25">
      <c r="B35" s="7"/>
      <c r="C35" s="8"/>
      <c r="D35" s="9" t="s">
        <v>29</v>
      </c>
      <c r="E35" s="14">
        <v>0</v>
      </c>
      <c r="F35" s="19"/>
      <c r="G35" s="14"/>
      <c r="H35" s="14"/>
      <c r="I35" s="14"/>
      <c r="J35" s="19"/>
    </row>
    <row r="36" spans="2:10" ht="15" customHeight="1" x14ac:dyDescent="0.25">
      <c r="B36" s="7"/>
      <c r="C36" s="8"/>
      <c r="D36" s="9" t="s">
        <v>30</v>
      </c>
      <c r="E36" s="14">
        <v>103939.22</v>
      </c>
      <c r="F36" s="19">
        <v>-8587.59</v>
      </c>
      <c r="G36" s="14">
        <f t="shared" si="6"/>
        <v>95351.63</v>
      </c>
      <c r="H36" s="14">
        <v>95351.63</v>
      </c>
      <c r="I36" s="14">
        <v>95351.63</v>
      </c>
      <c r="J36" s="19">
        <f>I36-E36</f>
        <v>-8587.5899999999965</v>
      </c>
    </row>
    <row r="37" spans="2:10" ht="15" customHeight="1" x14ac:dyDescent="0.25">
      <c r="B37" s="7"/>
      <c r="C37" s="34" t="s">
        <v>68</v>
      </c>
      <c r="D37" s="35"/>
      <c r="E37" s="14"/>
      <c r="F37" s="19"/>
      <c r="G37" s="14"/>
      <c r="H37" s="14"/>
      <c r="I37" s="14"/>
      <c r="J37" s="19"/>
    </row>
    <row r="38" spans="2:10" ht="15" customHeight="1" x14ac:dyDescent="0.25">
      <c r="B38" s="7"/>
      <c r="C38" s="34" t="s">
        <v>31</v>
      </c>
      <c r="D38" s="35"/>
      <c r="E38" s="14"/>
      <c r="F38" s="19"/>
      <c r="G38" s="14"/>
      <c r="H38" s="14"/>
      <c r="I38" s="14"/>
      <c r="J38" s="19"/>
    </row>
    <row r="39" spans="2:10" ht="15" customHeight="1" x14ac:dyDescent="0.25">
      <c r="B39" s="7"/>
      <c r="C39" s="8"/>
      <c r="D39" s="9" t="s">
        <v>32</v>
      </c>
      <c r="E39" s="14"/>
      <c r="F39" s="19"/>
      <c r="G39" s="14"/>
      <c r="H39" s="14"/>
      <c r="I39" s="14"/>
      <c r="J39" s="19"/>
    </row>
    <row r="40" spans="2:10" ht="15" customHeight="1" x14ac:dyDescent="0.25">
      <c r="B40" s="7"/>
      <c r="C40" s="34" t="s">
        <v>33</v>
      </c>
      <c r="D40" s="35"/>
      <c r="E40" s="19">
        <f>E41+E42</f>
        <v>1908476.19</v>
      </c>
      <c r="F40" s="19">
        <f>F41+F42</f>
        <v>807408.06</v>
      </c>
      <c r="G40" s="14">
        <f t="shared" ref="G40" si="8">E40+F40</f>
        <v>2715884.25</v>
      </c>
      <c r="H40" s="19">
        <f t="shared" ref="H40:I40" si="9">H41+H42</f>
        <v>2715884.25</v>
      </c>
      <c r="I40" s="19">
        <f t="shared" si="9"/>
        <v>2715884.25</v>
      </c>
      <c r="J40" s="19">
        <f>I40-E40</f>
        <v>807408.06</v>
      </c>
    </row>
    <row r="41" spans="2:10" ht="15" customHeight="1" x14ac:dyDescent="0.25">
      <c r="B41" s="7"/>
      <c r="C41" s="8"/>
      <c r="D41" s="8" t="s">
        <v>34</v>
      </c>
      <c r="E41" s="14"/>
      <c r="F41" s="19"/>
      <c r="G41" s="14"/>
      <c r="H41" s="14"/>
      <c r="I41" s="14"/>
      <c r="J41" s="19"/>
    </row>
    <row r="42" spans="2:10" ht="15" customHeight="1" x14ac:dyDescent="0.25">
      <c r="B42" s="7"/>
      <c r="C42" s="8"/>
      <c r="D42" s="9" t="s">
        <v>35</v>
      </c>
      <c r="E42" s="14">
        <v>1908476.19</v>
      </c>
      <c r="F42" s="19">
        <v>807408.06</v>
      </c>
      <c r="G42" s="14">
        <f t="shared" ref="G42" si="10">E42+F42</f>
        <v>2715884.25</v>
      </c>
      <c r="H42" s="19">
        <v>2715884.25</v>
      </c>
      <c r="I42" s="19">
        <v>2715884.25</v>
      </c>
      <c r="J42" s="19">
        <f t="shared" ref="J42" si="11">I42-E42</f>
        <v>807408.06</v>
      </c>
    </row>
    <row r="43" spans="2:10" ht="15" customHeight="1" x14ac:dyDescent="0.25">
      <c r="B43" s="7"/>
      <c r="C43" s="8"/>
      <c r="D43" s="9"/>
      <c r="E43" s="1"/>
      <c r="F43" s="1"/>
      <c r="G43" s="1"/>
      <c r="H43" s="1"/>
      <c r="I43" s="1"/>
      <c r="J43" s="1"/>
    </row>
    <row r="44" spans="2:10" ht="22.5" customHeight="1" x14ac:dyDescent="0.25">
      <c r="B44" s="31" t="s">
        <v>64</v>
      </c>
      <c r="C44" s="31"/>
      <c r="D44" s="31"/>
      <c r="E44" s="15">
        <f>E12+E13+E14+E15+E16+E17+E18+E19+E31+E37+E38+E40</f>
        <v>46808250.849999987</v>
      </c>
      <c r="F44" s="15">
        <f t="shared" ref="F44:J44" si="12">F12+F13+F14+F15+F16+F17+F18+F19+F31+F37+F38+F40</f>
        <v>11648091.959999999</v>
      </c>
      <c r="G44" s="15">
        <f t="shared" si="12"/>
        <v>58456342.809999987</v>
      </c>
      <c r="H44" s="15">
        <f t="shared" si="12"/>
        <v>58301924.379999995</v>
      </c>
      <c r="I44" s="15">
        <f t="shared" si="12"/>
        <v>58301924.379999995</v>
      </c>
      <c r="J44" s="15">
        <f t="shared" si="12"/>
        <v>11493673.530000011</v>
      </c>
    </row>
    <row r="45" spans="2:10" ht="15" customHeight="1" x14ac:dyDescent="0.25">
      <c r="B45" s="36" t="s">
        <v>36</v>
      </c>
      <c r="C45" s="36"/>
      <c r="D45" s="36"/>
      <c r="E45" s="14"/>
      <c r="F45" s="14"/>
      <c r="G45" s="14"/>
      <c r="H45" s="14"/>
      <c r="I45" s="14"/>
      <c r="J45" s="12"/>
    </row>
    <row r="46" spans="2:10" ht="15" customHeight="1" x14ac:dyDescent="0.25">
      <c r="B46" s="7"/>
      <c r="C46" s="8"/>
      <c r="D46" s="9"/>
      <c r="E46" s="16"/>
      <c r="F46" s="16"/>
      <c r="G46" s="16"/>
      <c r="H46" s="16"/>
      <c r="I46" s="16"/>
      <c r="J46" s="12"/>
    </row>
    <row r="47" spans="2:10" ht="15" customHeight="1" x14ac:dyDescent="0.25">
      <c r="B47" s="36" t="s">
        <v>37</v>
      </c>
      <c r="C47" s="36"/>
      <c r="D47" s="36"/>
      <c r="E47" s="12"/>
      <c r="F47" s="12"/>
      <c r="G47" s="12"/>
      <c r="H47" s="12"/>
      <c r="I47" s="12"/>
      <c r="J47" s="12"/>
    </row>
    <row r="48" spans="2:10" ht="15" customHeight="1" x14ac:dyDescent="0.25">
      <c r="B48" s="7"/>
      <c r="C48" s="34" t="s">
        <v>38</v>
      </c>
      <c r="D48" s="35"/>
      <c r="E48" s="13">
        <f>SUM(E49:E56)</f>
        <v>207801960.64000002</v>
      </c>
      <c r="F48" s="13">
        <f>SUM(F49:F56)</f>
        <v>28807453.690000001</v>
      </c>
      <c r="G48" s="12">
        <f t="shared" ref="G48:G51" si="13">E48+F48</f>
        <v>236609414.33000001</v>
      </c>
      <c r="H48" s="13">
        <f>SUM(H49:H56)</f>
        <v>236609202.47999999</v>
      </c>
      <c r="I48" s="13">
        <f>SUM(I49:I56)</f>
        <v>236609202.47999999</v>
      </c>
      <c r="J48" s="13">
        <f>I48-E48</f>
        <v>28807241.839999974</v>
      </c>
    </row>
    <row r="49" spans="2:10" ht="22.5" customHeight="1" x14ac:dyDescent="0.25">
      <c r="B49" s="7"/>
      <c r="C49" s="8"/>
      <c r="D49" s="10" t="s">
        <v>39</v>
      </c>
      <c r="E49" s="12"/>
      <c r="F49" s="12"/>
      <c r="G49" s="12"/>
      <c r="H49" s="12"/>
      <c r="I49" s="12"/>
      <c r="J49" s="13"/>
    </row>
    <row r="50" spans="2:10" ht="15" customHeight="1" x14ac:dyDescent="0.25">
      <c r="B50" s="7"/>
      <c r="C50" s="8"/>
      <c r="D50" s="9" t="s">
        <v>40</v>
      </c>
      <c r="E50" s="12"/>
      <c r="F50" s="12"/>
      <c r="G50" s="12"/>
      <c r="H50" s="12"/>
      <c r="I50" s="12"/>
      <c r="J50" s="13"/>
    </row>
    <row r="51" spans="2:10" ht="15" customHeight="1" x14ac:dyDescent="0.25">
      <c r="B51" s="7"/>
      <c r="C51" s="8"/>
      <c r="D51" s="9" t="s">
        <v>41</v>
      </c>
      <c r="E51" s="12">
        <v>179184755.46000001</v>
      </c>
      <c r="F51" s="12">
        <v>24337290.210000001</v>
      </c>
      <c r="G51" s="12">
        <f t="shared" si="13"/>
        <v>203522045.67000002</v>
      </c>
      <c r="H51" s="12">
        <v>203522045.66999999</v>
      </c>
      <c r="I51" s="12">
        <v>203522045.66999999</v>
      </c>
      <c r="J51" s="13">
        <f t="shared" ref="J51:J52" si="14">I51-E51</f>
        <v>24337290.209999979</v>
      </c>
    </row>
    <row r="52" spans="2:10" ht="30" customHeight="1" x14ac:dyDescent="0.25">
      <c r="B52" s="7"/>
      <c r="C52" s="8"/>
      <c r="D52" s="10" t="s">
        <v>42</v>
      </c>
      <c r="E52" s="12">
        <v>28617205.18</v>
      </c>
      <c r="F52" s="12">
        <v>4470163.4799999995</v>
      </c>
      <c r="G52" s="12">
        <f>E52+F52</f>
        <v>33087368.66</v>
      </c>
      <c r="H52" s="12">
        <v>33087156.809999999</v>
      </c>
      <c r="I52" s="12">
        <v>33087156.809999999</v>
      </c>
      <c r="J52" s="13">
        <f t="shared" si="14"/>
        <v>4469951.629999999</v>
      </c>
    </row>
    <row r="53" spans="2:10" ht="15" customHeight="1" x14ac:dyDescent="0.25">
      <c r="B53" s="7"/>
      <c r="C53" s="8"/>
      <c r="D53" s="9" t="s">
        <v>43</v>
      </c>
      <c r="E53" s="14"/>
      <c r="F53" s="14"/>
      <c r="G53" s="14"/>
      <c r="H53" s="14"/>
      <c r="I53" s="14"/>
      <c r="J53" s="14"/>
    </row>
    <row r="54" spans="2:10" ht="22.5" customHeight="1" x14ac:dyDescent="0.25">
      <c r="B54" s="7"/>
      <c r="C54" s="8"/>
      <c r="D54" s="10" t="s">
        <v>44</v>
      </c>
      <c r="E54" s="12"/>
      <c r="F54" s="12"/>
      <c r="G54" s="12"/>
      <c r="H54" s="12"/>
      <c r="I54" s="12"/>
      <c r="J54" s="12"/>
    </row>
    <row r="55" spans="2:10" ht="22.5" customHeight="1" x14ac:dyDescent="0.25">
      <c r="B55" s="7"/>
      <c r="C55" s="8"/>
      <c r="D55" s="10" t="s">
        <v>45</v>
      </c>
      <c r="E55" s="12"/>
      <c r="F55" s="12"/>
      <c r="G55" s="12"/>
      <c r="H55" s="12"/>
      <c r="I55" s="12"/>
      <c r="J55" s="12"/>
    </row>
    <row r="56" spans="2:10" ht="22.5" customHeight="1" x14ac:dyDescent="0.25">
      <c r="B56" s="7"/>
      <c r="C56" s="8"/>
      <c r="D56" s="10" t="s">
        <v>46</v>
      </c>
      <c r="E56" s="12"/>
      <c r="F56" s="12"/>
      <c r="G56" s="12"/>
      <c r="H56" s="12"/>
      <c r="I56" s="12"/>
      <c r="J56" s="12"/>
    </row>
    <row r="57" spans="2:10" ht="15" customHeight="1" x14ac:dyDescent="0.25">
      <c r="B57" s="7"/>
      <c r="C57" s="34" t="s">
        <v>47</v>
      </c>
      <c r="D57" s="35"/>
      <c r="E57" s="1"/>
      <c r="F57" s="1"/>
      <c r="G57" s="1"/>
      <c r="H57" s="1"/>
      <c r="I57" s="1"/>
      <c r="J57" s="1"/>
    </row>
    <row r="58" spans="2:10" ht="15" customHeight="1" x14ac:dyDescent="0.25">
      <c r="B58" s="7"/>
      <c r="C58" s="8"/>
      <c r="D58" s="9" t="s">
        <v>48</v>
      </c>
      <c r="E58" s="1"/>
      <c r="F58" s="1"/>
      <c r="G58" s="1"/>
      <c r="H58" s="1"/>
      <c r="I58" s="1"/>
      <c r="J58" s="1"/>
    </row>
    <row r="59" spans="2:10" ht="15" customHeight="1" x14ac:dyDescent="0.25">
      <c r="B59" s="7"/>
      <c r="C59" s="8"/>
      <c r="D59" s="9" t="s">
        <v>49</v>
      </c>
      <c r="E59" s="1"/>
      <c r="F59" s="1"/>
      <c r="G59" s="1"/>
      <c r="H59" s="1"/>
      <c r="I59" s="1"/>
      <c r="J59" s="1"/>
    </row>
    <row r="60" spans="2:10" ht="15" customHeight="1" x14ac:dyDescent="0.25">
      <c r="B60" s="7"/>
      <c r="C60" s="8"/>
      <c r="D60" s="9" t="s">
        <v>50</v>
      </c>
      <c r="E60" s="1"/>
      <c r="F60" s="1"/>
      <c r="G60" s="1"/>
      <c r="H60" s="1"/>
      <c r="I60" s="1"/>
      <c r="J60" s="1"/>
    </row>
    <row r="61" spans="2:10" ht="15" customHeight="1" x14ac:dyDescent="0.25">
      <c r="B61" s="7"/>
      <c r="C61" s="8"/>
      <c r="D61" s="9" t="s">
        <v>51</v>
      </c>
      <c r="E61" s="1"/>
      <c r="F61" s="1"/>
      <c r="G61" s="1"/>
      <c r="H61" s="1"/>
      <c r="I61" s="1"/>
      <c r="J61" s="1"/>
    </row>
    <row r="62" spans="2:10" ht="15" customHeight="1" x14ac:dyDescent="0.25">
      <c r="B62" s="7"/>
      <c r="C62" s="34" t="s">
        <v>52</v>
      </c>
      <c r="D62" s="35"/>
      <c r="E62" s="1"/>
      <c r="F62" s="1"/>
      <c r="G62" s="1"/>
      <c r="H62" s="1"/>
      <c r="I62" s="1"/>
      <c r="J62" s="1"/>
    </row>
    <row r="63" spans="2:10" ht="22.5" customHeight="1" x14ac:dyDescent="0.25">
      <c r="B63" s="7"/>
      <c r="C63" s="8"/>
      <c r="D63" s="10" t="s">
        <v>53</v>
      </c>
      <c r="E63" s="1"/>
      <c r="F63" s="1"/>
      <c r="G63" s="1"/>
      <c r="H63" s="1"/>
      <c r="I63" s="1"/>
      <c r="J63" s="1"/>
    </row>
    <row r="64" spans="2:10" ht="15" customHeight="1" x14ac:dyDescent="0.25">
      <c r="B64" s="7"/>
      <c r="C64" s="8"/>
      <c r="D64" s="9" t="s">
        <v>54</v>
      </c>
      <c r="E64" s="1"/>
      <c r="F64" s="1"/>
      <c r="G64" s="1"/>
      <c r="H64" s="1"/>
      <c r="I64" s="1"/>
      <c r="J64" s="1"/>
    </row>
    <row r="65" spans="2:10" ht="22.5" customHeight="1" x14ac:dyDescent="0.25">
      <c r="B65" s="7"/>
      <c r="C65" s="38" t="s">
        <v>67</v>
      </c>
      <c r="D65" s="39"/>
      <c r="E65" s="1"/>
      <c r="F65" s="1"/>
      <c r="G65" s="1"/>
      <c r="H65" s="1"/>
      <c r="I65" s="1"/>
      <c r="J65" s="1"/>
    </row>
    <row r="66" spans="2:10" ht="15" customHeight="1" x14ac:dyDescent="0.25">
      <c r="B66" s="7"/>
      <c r="C66" s="34" t="s">
        <v>55</v>
      </c>
      <c r="D66" s="35"/>
      <c r="E66" s="1"/>
      <c r="F66" s="1"/>
      <c r="G66" s="1"/>
      <c r="H66" s="1"/>
      <c r="I66" s="1"/>
      <c r="J66" s="1"/>
    </row>
    <row r="67" spans="2:10" ht="15" customHeight="1" x14ac:dyDescent="0.25">
      <c r="B67" s="7"/>
      <c r="C67" s="34"/>
      <c r="D67" s="35"/>
      <c r="E67" s="2"/>
      <c r="F67" s="2"/>
      <c r="G67" s="2"/>
      <c r="H67" s="2"/>
      <c r="I67" s="2"/>
      <c r="J67" s="2"/>
    </row>
    <row r="68" spans="2:10" ht="22.5" customHeight="1" x14ac:dyDescent="0.25">
      <c r="B68" s="40" t="s">
        <v>56</v>
      </c>
      <c r="C68" s="41"/>
      <c r="D68" s="30"/>
      <c r="E68" s="17">
        <f>E48+E57+E62+E65+E66</f>
        <v>207801960.64000002</v>
      </c>
      <c r="F68" s="17">
        <f t="shared" ref="F68:I68" si="15">F48+F57+F62+F65+F66</f>
        <v>28807453.690000001</v>
      </c>
      <c r="G68" s="17">
        <f t="shared" si="15"/>
        <v>236609414.33000001</v>
      </c>
      <c r="H68" s="17">
        <f t="shared" si="15"/>
        <v>236609202.47999999</v>
      </c>
      <c r="I68" s="17">
        <f t="shared" si="15"/>
        <v>236609202.47999999</v>
      </c>
      <c r="J68" s="15">
        <f t="shared" ref="J68:J73" si="16">I68-E68</f>
        <v>28807241.839999974</v>
      </c>
    </row>
    <row r="69" spans="2:10" ht="15" customHeight="1" x14ac:dyDescent="0.25">
      <c r="B69" s="7"/>
      <c r="C69" s="34"/>
      <c r="D69" s="35"/>
      <c r="E69" s="16"/>
      <c r="F69" s="16"/>
      <c r="G69" s="16"/>
      <c r="H69" s="16"/>
      <c r="I69" s="16"/>
      <c r="J69" s="12"/>
    </row>
    <row r="70" spans="2:10" ht="15" customHeight="1" x14ac:dyDescent="0.25">
      <c r="B70" s="36" t="s">
        <v>57</v>
      </c>
      <c r="C70" s="36"/>
      <c r="D70" s="36"/>
      <c r="E70" s="18">
        <f>E71</f>
        <v>0</v>
      </c>
      <c r="F70" s="18">
        <f t="shared" ref="F70:J70" si="17">F71</f>
        <v>52451997.560000002</v>
      </c>
      <c r="G70" s="18">
        <f t="shared" si="17"/>
        <v>52451997.560000002</v>
      </c>
      <c r="H70" s="18">
        <f t="shared" si="17"/>
        <v>52451997.560000002</v>
      </c>
      <c r="I70" s="18">
        <f t="shared" si="17"/>
        <v>52451997.560000002</v>
      </c>
      <c r="J70" s="18">
        <f t="shared" si="17"/>
        <v>52451997.560000002</v>
      </c>
    </row>
    <row r="71" spans="2:10" ht="15" customHeight="1" x14ac:dyDescent="0.25">
      <c r="B71" s="7"/>
      <c r="C71" s="34" t="s">
        <v>58</v>
      </c>
      <c r="D71" s="35"/>
      <c r="E71" s="14"/>
      <c r="F71" s="14">
        <v>52451997.560000002</v>
      </c>
      <c r="G71" s="14">
        <f>E71+F71</f>
        <v>52451997.560000002</v>
      </c>
      <c r="H71" s="14">
        <v>52451997.560000002</v>
      </c>
      <c r="I71" s="14">
        <v>52451997.560000002</v>
      </c>
      <c r="J71" s="14">
        <f>I71-E71</f>
        <v>52451997.560000002</v>
      </c>
    </row>
    <row r="72" spans="2:10" ht="15" customHeight="1" x14ac:dyDescent="0.25">
      <c r="B72" s="7"/>
      <c r="C72" s="34"/>
      <c r="D72" s="35"/>
      <c r="E72" s="12"/>
      <c r="F72" s="12"/>
      <c r="G72" s="12"/>
      <c r="H72" s="12"/>
      <c r="I72" s="12"/>
      <c r="J72" s="12"/>
    </row>
    <row r="73" spans="2:10" ht="15" customHeight="1" x14ac:dyDescent="0.25">
      <c r="B73" s="36" t="s">
        <v>59</v>
      </c>
      <c r="C73" s="36"/>
      <c r="D73" s="36"/>
      <c r="E73" s="18">
        <f>E44+E68+E70</f>
        <v>254610211.49000001</v>
      </c>
      <c r="F73" s="18">
        <f>F44+F68+F70</f>
        <v>92907543.210000008</v>
      </c>
      <c r="G73" s="18">
        <f t="shared" ref="G73:I73" si="18">G44+G68+G70</f>
        <v>347517754.69999999</v>
      </c>
      <c r="H73" s="18">
        <f t="shared" si="18"/>
        <v>347363124.42000002</v>
      </c>
      <c r="I73" s="18">
        <f t="shared" si="18"/>
        <v>347363124.42000002</v>
      </c>
      <c r="J73" s="15">
        <f t="shared" si="16"/>
        <v>92752912.930000007</v>
      </c>
    </row>
    <row r="74" spans="2:10" ht="15" customHeight="1" x14ac:dyDescent="0.25">
      <c r="B74" s="7"/>
      <c r="C74" s="34"/>
      <c r="D74" s="35"/>
      <c r="E74" s="1"/>
      <c r="F74" s="1"/>
      <c r="G74" s="1"/>
      <c r="H74" s="1"/>
      <c r="I74" s="1"/>
      <c r="J74" s="1"/>
    </row>
    <row r="75" spans="2:10" ht="15" customHeight="1" x14ac:dyDescent="0.25">
      <c r="B75" s="7"/>
      <c r="C75" s="37" t="s">
        <v>60</v>
      </c>
      <c r="D75" s="36"/>
      <c r="E75" s="1"/>
      <c r="F75" s="1"/>
      <c r="G75" s="1"/>
      <c r="H75" s="1"/>
      <c r="I75" s="1"/>
      <c r="J75" s="1"/>
    </row>
    <row r="76" spans="2:10" ht="23.25" customHeight="1" x14ac:dyDescent="0.25">
      <c r="B76" s="7"/>
      <c r="C76" s="38" t="s">
        <v>61</v>
      </c>
      <c r="D76" s="39"/>
      <c r="E76" s="1"/>
      <c r="F76" s="1"/>
      <c r="G76" s="1"/>
      <c r="H76" s="1"/>
      <c r="I76" s="1"/>
      <c r="J76" s="1"/>
    </row>
    <row r="77" spans="2:10" ht="23.25" customHeight="1" x14ac:dyDescent="0.25">
      <c r="B77" s="7"/>
      <c r="C77" s="38" t="s">
        <v>62</v>
      </c>
      <c r="D77" s="39"/>
      <c r="E77" s="25"/>
      <c r="F77" s="14">
        <v>52451997.560000002</v>
      </c>
      <c r="G77" s="14">
        <f>E77+F77</f>
        <v>52451997.560000002</v>
      </c>
      <c r="H77" s="14">
        <v>52451997.560000002</v>
      </c>
      <c r="I77" s="14">
        <v>52451997.560000002</v>
      </c>
      <c r="J77" s="14">
        <f>I77-E77</f>
        <v>52451997.560000002</v>
      </c>
    </row>
    <row r="78" spans="2:10" ht="15" customHeight="1" x14ac:dyDescent="0.25">
      <c r="B78" s="7"/>
      <c r="C78" s="30" t="s">
        <v>63</v>
      </c>
      <c r="D78" s="31"/>
      <c r="E78" s="1"/>
      <c r="F78" s="1"/>
      <c r="G78" s="1"/>
      <c r="H78" s="1"/>
      <c r="I78" s="1"/>
      <c r="J78" s="1"/>
    </row>
    <row r="79" spans="2:10" ht="15" customHeight="1" thickBot="1" x14ac:dyDescent="0.3">
      <c r="B79" s="4"/>
      <c r="C79" s="32"/>
      <c r="D79" s="33"/>
      <c r="E79" s="3"/>
      <c r="F79" s="3"/>
      <c r="G79" s="3"/>
      <c r="H79" s="3"/>
      <c r="I79" s="3"/>
      <c r="J79" s="3"/>
    </row>
    <row r="80" spans="2:10" ht="12.75" customHeight="1" x14ac:dyDescent="0.25"/>
    <row r="81" spans="5:10" ht="10.5" customHeight="1" x14ac:dyDescent="0.25"/>
    <row r="83" spans="5:10" x14ac:dyDescent="0.25">
      <c r="E83" s="29"/>
      <c r="F83" s="29"/>
      <c r="G83" s="29"/>
      <c r="H83" s="29"/>
      <c r="I83" s="29"/>
      <c r="J83" s="29"/>
    </row>
    <row r="123" spans="3:10" x14ac:dyDescent="0.25">
      <c r="C123" s="6" t="s">
        <v>72</v>
      </c>
      <c r="D123" s="5"/>
      <c r="E123" s="5"/>
      <c r="F123" s="5"/>
      <c r="G123" s="5"/>
      <c r="H123" s="5"/>
      <c r="I123" s="5"/>
      <c r="J123" s="5"/>
    </row>
    <row r="124" spans="3:10" ht="60.75" customHeight="1" x14ac:dyDescent="0.25">
      <c r="C124" s="69" t="s">
        <v>74</v>
      </c>
      <c r="D124" s="69"/>
      <c r="E124" s="69"/>
      <c r="F124" s="69"/>
      <c r="G124" s="69"/>
      <c r="H124" s="69"/>
      <c r="I124" s="69"/>
      <c r="J124" s="69"/>
    </row>
    <row r="125" spans="3:10" ht="34.5" customHeight="1" x14ac:dyDescent="0.25">
      <c r="C125" s="69" t="s">
        <v>73</v>
      </c>
      <c r="D125" s="69"/>
      <c r="E125" s="69"/>
      <c r="F125" s="69"/>
      <c r="G125" s="69"/>
      <c r="H125" s="69"/>
      <c r="I125" s="69"/>
      <c r="J125" s="69"/>
    </row>
    <row r="126" spans="3:10" ht="22.5" customHeight="1" x14ac:dyDescent="0.25">
      <c r="C126" s="69" t="s">
        <v>75</v>
      </c>
      <c r="D126" s="69"/>
      <c r="E126" s="69"/>
      <c r="F126" s="69"/>
      <c r="G126" s="69"/>
      <c r="H126" s="69"/>
      <c r="I126" s="69"/>
      <c r="J126" s="69"/>
    </row>
    <row r="127" spans="3:10" ht="12" customHeight="1" x14ac:dyDescent="0.25">
      <c r="C127" s="69" t="s">
        <v>76</v>
      </c>
      <c r="D127" s="69"/>
      <c r="E127" s="69"/>
      <c r="F127" s="69"/>
      <c r="G127" s="69"/>
      <c r="H127" s="69"/>
      <c r="I127" s="69"/>
      <c r="J127" s="69"/>
    </row>
    <row r="128" spans="3:10" x14ac:dyDescent="0.25">
      <c r="C128" s="70" t="s">
        <v>77</v>
      </c>
      <c r="D128" s="70"/>
      <c r="E128" s="70"/>
      <c r="F128" s="70"/>
      <c r="G128" s="70"/>
      <c r="H128" s="70"/>
      <c r="I128" s="70"/>
      <c r="J128" s="70"/>
    </row>
  </sheetData>
  <mergeCells count="52">
    <mergeCell ref="C124:J124"/>
    <mergeCell ref="C125:J125"/>
    <mergeCell ref="C126:J126"/>
    <mergeCell ref="C127:J127"/>
    <mergeCell ref="C128:J128"/>
    <mergeCell ref="J7:J9"/>
    <mergeCell ref="E8:E9"/>
    <mergeCell ref="F8:F9"/>
    <mergeCell ref="I2:J2"/>
    <mergeCell ref="B3:J3"/>
    <mergeCell ref="B4:J4"/>
    <mergeCell ref="B5:J5"/>
    <mergeCell ref="B6:J6"/>
    <mergeCell ref="C19:D19"/>
    <mergeCell ref="H8:H9"/>
    <mergeCell ref="I8:I9"/>
    <mergeCell ref="B11:D11"/>
    <mergeCell ref="C12:D12"/>
    <mergeCell ref="C13:D13"/>
    <mergeCell ref="C14:D14"/>
    <mergeCell ref="C15:D15"/>
    <mergeCell ref="C16:D16"/>
    <mergeCell ref="C17:D17"/>
    <mergeCell ref="G8:G9"/>
    <mergeCell ref="C18:D18"/>
    <mergeCell ref="B7:D9"/>
    <mergeCell ref="E7:I7"/>
    <mergeCell ref="C31:D31"/>
    <mergeCell ref="C37:D37"/>
    <mergeCell ref="C38:D38"/>
    <mergeCell ref="C40:D40"/>
    <mergeCell ref="B44:D44"/>
    <mergeCell ref="C71:D71"/>
    <mergeCell ref="B45:D45"/>
    <mergeCell ref="B47:D47"/>
    <mergeCell ref="C48:D48"/>
    <mergeCell ref="C57:D57"/>
    <mergeCell ref="C62:D62"/>
    <mergeCell ref="C65:D65"/>
    <mergeCell ref="C66:D66"/>
    <mergeCell ref="C67:D67"/>
    <mergeCell ref="B68:D68"/>
    <mergeCell ref="C69:D69"/>
    <mergeCell ref="B70:D70"/>
    <mergeCell ref="C78:D78"/>
    <mergeCell ref="C79:D79"/>
    <mergeCell ref="C72:D72"/>
    <mergeCell ref="B73:D73"/>
    <mergeCell ref="C74:D74"/>
    <mergeCell ref="C75:D75"/>
    <mergeCell ref="C76:D76"/>
    <mergeCell ref="C77:D77"/>
  </mergeCells>
  <printOptions horizontalCentered="1"/>
  <pageMargins left="0.31496062992125984" right="0.31496062992125984" top="0.35433070866141736" bottom="0.35433070866141736" header="0" footer="0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LDF-5</vt:lpstr>
      <vt:lpstr>'LDF-5'!Área_de_impresión</vt:lpstr>
      <vt:lpstr>'LDF-5'!Títulos_a_imprimir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PINO HERNANDEZ</cp:lastModifiedBy>
  <cp:lastPrinted>2024-03-05T19:21:20Z</cp:lastPrinted>
  <dcterms:created xsi:type="dcterms:W3CDTF">2016-10-14T15:00:32Z</dcterms:created>
  <dcterms:modified xsi:type="dcterms:W3CDTF">2024-04-11T20:02:35Z</dcterms:modified>
</cp:coreProperties>
</file>