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\\Server\mpios  2005\H. AYUNTAMIENTOS 2024\1. GENERAL HELIODORO CASTILLO\9. SEVAC\3er TRIMESTRE\TRANSPARENCIA 3ER TRIM\3. CONTENIDO PRESUPUESTARIO\"/>
    </mc:Choice>
  </mc:AlternateContent>
  <xr:revisionPtr revIDLastSave="0" documentId="13_ncr:1_{C1E5D7CD-7C26-4D3D-8445-7FE31FE032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11 POR UNIDAD" sheetId="27" r:id="rId1"/>
    <sheet name="IP-11 SECTOR PUBLICO" sheetId="28" r:id="rId2"/>
    <sheet name="IP-11 SECTOR PARAESTATAL" sheetId="29" r:id="rId3"/>
  </sheets>
  <externalReferences>
    <externalReference r:id="rId4"/>
    <externalReference r:id="rId5"/>
    <externalReference r:id="rId6"/>
  </externalReferences>
  <definedNames>
    <definedName name="_xlnm.Print_Area" localSheetId="0">'IP-11 POR UNIDAD'!$A$1:$H$65</definedName>
    <definedName name="_xlnm.Print_Area" localSheetId="2">'IP-11 SECTOR PARAESTATAL'!$A$1:$H$63</definedName>
    <definedName name="_xlnm.Print_Area" localSheetId="1">'IP-11 SECTOR PUBLICO'!$A$1:$I$113</definedName>
    <definedName name="CUMPLE" localSheetId="2">#REF!</definedName>
    <definedName name="CUMPLE" localSheetId="1">#REF!</definedName>
    <definedName name="CUMPLE">#REF!</definedName>
    <definedName name="DI">[1]Datos!$B$102:$B$109</definedName>
    <definedName name="DIM" localSheetId="2">#REF!</definedName>
    <definedName name="DIM" localSheetId="1">#REF!</definedName>
    <definedName name="DIM">#REF!</definedName>
    <definedName name="EyO">[2]Dictamen!$B$16:$C$1012</definedName>
    <definedName name="G.I.">[3]LISTAS!$D$4:$D$9</definedName>
    <definedName name="GENERAL" localSheetId="2">#REF!</definedName>
    <definedName name="GENERAL" localSheetId="1">#REF!</definedName>
    <definedName name="GENERAL">#REF!</definedName>
    <definedName name="GI">[1]Datos!$B$95:$B$99</definedName>
    <definedName name="OPINION">[2]Dictamen!$B$6:$C$11</definedName>
    <definedName name="PRODIM" localSheetId="2">'[3]ANEXO 4'!#REF!</definedName>
    <definedName name="PRODIM" localSheetId="1">'[3]ANEXO 4'!#REF!</definedName>
    <definedName name="PRODIM">'[3]ANEXO 4'!#REF!</definedName>
    <definedName name="PRODIMDF">[3]LISTAS!$B$4:$B$11</definedName>
    <definedName name="Rubro">[1]Datos!$M$2:$M$8</definedName>
    <definedName name="rvtwgwt4c" localSheetId="2">#REF!</definedName>
    <definedName name="rvtwgwt4c" localSheetId="1">#REF!</definedName>
    <definedName name="rvtwgwt4c">#REF!</definedName>
    <definedName name="S" localSheetId="2">#REF!</definedName>
    <definedName name="S" localSheetId="1">#REF!</definedName>
    <definedName name="S">#REF!</definedName>
    <definedName name="SDD" localSheetId="2">#REF!</definedName>
    <definedName name="SDD" localSheetId="1">#REF!</definedName>
    <definedName name="SDD">#REF!</definedName>
    <definedName name="SiNo">'[1]Anexo 4A'!$X$2:$X$3</definedName>
    <definedName name="_xlnm.Print_Titles" localSheetId="1">'IP-11 SECTOR PUBLICO'!$1:$9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9" i="27" l="1"/>
  <c r="E23" i="27"/>
  <c r="H10" i="27"/>
  <c r="E10" i="27"/>
  <c r="F50" i="27" l="1"/>
  <c r="G50" i="27"/>
  <c r="E12" i="27"/>
  <c r="E11" i="27"/>
  <c r="E34" i="27" l="1"/>
  <c r="C50" i="27"/>
  <c r="C52" i="27" s="1"/>
  <c r="E42" i="27"/>
  <c r="H42" i="27" s="1"/>
  <c r="E38" i="27"/>
  <c r="H38" i="27" s="1"/>
  <c r="E39" i="27"/>
  <c r="H39" i="27" s="1"/>
  <c r="E40" i="27"/>
  <c r="H40" i="27" s="1"/>
  <c r="E41" i="27"/>
  <c r="H41" i="27" s="1"/>
  <c r="E43" i="27"/>
  <c r="H43" i="27" s="1"/>
  <c r="E44" i="27"/>
  <c r="H44" i="27" s="1"/>
  <c r="E45" i="27"/>
  <c r="H45" i="27" s="1"/>
  <c r="D50" i="27"/>
  <c r="D52" i="27" s="1"/>
  <c r="G24" i="29"/>
  <c r="F24" i="29"/>
  <c r="H24" i="29" s="1"/>
  <c r="D24" i="29"/>
  <c r="C24" i="29"/>
  <c r="F100" i="28"/>
  <c r="I100" i="28" s="1"/>
  <c r="F99" i="28"/>
  <c r="I99" i="28" s="1"/>
  <c r="F98" i="28"/>
  <c r="I98" i="28"/>
  <c r="F97" i="28"/>
  <c r="I97" i="28" s="1"/>
  <c r="F96" i="28"/>
  <c r="I96" i="28" s="1"/>
  <c r="H95" i="28"/>
  <c r="G95" i="28"/>
  <c r="E95" i="28"/>
  <c r="D95" i="28"/>
  <c r="F95" i="28" s="1"/>
  <c r="I95" i="28" s="1"/>
  <c r="F94" i="28"/>
  <c r="I94" i="28" s="1"/>
  <c r="F93" i="28"/>
  <c r="I93" i="28" s="1"/>
  <c r="F92" i="28"/>
  <c r="I92" i="28" s="1"/>
  <c r="F91" i="28"/>
  <c r="I91" i="28" s="1"/>
  <c r="F90" i="28"/>
  <c r="I90" i="28" s="1"/>
  <c r="H89" i="28"/>
  <c r="G89" i="28"/>
  <c r="E89" i="28"/>
  <c r="D89" i="28"/>
  <c r="F89" i="28" s="1"/>
  <c r="I89" i="28" s="1"/>
  <c r="F88" i="28"/>
  <c r="I88" i="28" s="1"/>
  <c r="F87" i="28"/>
  <c r="I87" i="28" s="1"/>
  <c r="F86" i="28"/>
  <c r="I86" i="28" s="1"/>
  <c r="F85" i="28"/>
  <c r="I85" i="28" s="1"/>
  <c r="H84" i="28"/>
  <c r="H83" i="28" s="1"/>
  <c r="G84" i="28"/>
  <c r="E84" i="28"/>
  <c r="E83" i="28" s="1"/>
  <c r="D84" i="28"/>
  <c r="F82" i="28"/>
  <c r="I82" i="28" s="1"/>
  <c r="F81" i="28"/>
  <c r="I81" i="28"/>
  <c r="H80" i="28"/>
  <c r="G80" i="28"/>
  <c r="E80" i="28"/>
  <c r="D80" i="28"/>
  <c r="F79" i="28"/>
  <c r="I79" i="28"/>
  <c r="F78" i="28"/>
  <c r="I78" i="28" s="1"/>
  <c r="H77" i="28"/>
  <c r="H76" i="28" s="1"/>
  <c r="H75" i="28" s="1"/>
  <c r="G77" i="28"/>
  <c r="G76" i="28" s="1"/>
  <c r="E77" i="28"/>
  <c r="E76" i="28" s="1"/>
  <c r="D77" i="28"/>
  <c r="D76" i="28" s="1"/>
  <c r="F73" i="28"/>
  <c r="I73" i="28" s="1"/>
  <c r="F72" i="28"/>
  <c r="I72" i="28" s="1"/>
  <c r="F71" i="28"/>
  <c r="I71" i="28" s="1"/>
  <c r="F70" i="28"/>
  <c r="I70" i="28"/>
  <c r="F69" i="28"/>
  <c r="I69" i="28" s="1"/>
  <c r="H68" i="28"/>
  <c r="G68" i="28"/>
  <c r="G56" i="28" s="1"/>
  <c r="E68" i="28"/>
  <c r="F68" i="28" s="1"/>
  <c r="I68" i="28" s="1"/>
  <c r="D68" i="28"/>
  <c r="F67" i="28"/>
  <c r="I67" i="28" s="1"/>
  <c r="F66" i="28"/>
  <c r="I66" i="28" s="1"/>
  <c r="F65" i="28"/>
  <c r="I65" i="28" s="1"/>
  <c r="F64" i="28"/>
  <c r="I64" i="28" s="1"/>
  <c r="F63" i="28"/>
  <c r="I63" i="28"/>
  <c r="H62" i="28"/>
  <c r="G62" i="28"/>
  <c r="E62" i="28"/>
  <c r="D62" i="28"/>
  <c r="F61" i="28"/>
  <c r="I61" i="28" s="1"/>
  <c r="F60" i="28"/>
  <c r="I60" i="28"/>
  <c r="F59" i="28"/>
  <c r="I59" i="28" s="1"/>
  <c r="F58" i="28"/>
  <c r="I58" i="28" s="1"/>
  <c r="H57" i="28"/>
  <c r="G57" i="28"/>
  <c r="E57" i="28"/>
  <c r="D57" i="28"/>
  <c r="F55" i="28"/>
  <c r="I55" i="28" s="1"/>
  <c r="F54" i="28"/>
  <c r="I54" i="28" s="1"/>
  <c r="H53" i="28"/>
  <c r="G53" i="28"/>
  <c r="E53" i="28"/>
  <c r="D53" i="28"/>
  <c r="F52" i="28"/>
  <c r="I52" i="28" s="1"/>
  <c r="F51" i="28"/>
  <c r="I51" i="28" s="1"/>
  <c r="F50" i="28"/>
  <c r="I50" i="28" s="1"/>
  <c r="F49" i="28"/>
  <c r="I49" i="28"/>
  <c r="F48" i="28"/>
  <c r="I48" i="28" s="1"/>
  <c r="F47" i="28"/>
  <c r="I47" i="28" s="1"/>
  <c r="H46" i="28"/>
  <c r="H45" i="28" s="1"/>
  <c r="G46" i="28"/>
  <c r="G45" i="28" s="1"/>
  <c r="G44" i="28" s="1"/>
  <c r="G43" i="28" s="1"/>
  <c r="E46" i="28"/>
  <c r="E45" i="28" s="1"/>
  <c r="E44" i="28" s="1"/>
  <c r="D46" i="28"/>
  <c r="D45" i="28"/>
  <c r="F42" i="28"/>
  <c r="I42" i="28" s="1"/>
  <c r="F41" i="28"/>
  <c r="I41" i="28" s="1"/>
  <c r="F40" i="28"/>
  <c r="I40" i="28" s="1"/>
  <c r="F39" i="28"/>
  <c r="I39" i="28" s="1"/>
  <c r="F38" i="28"/>
  <c r="I38" i="28" s="1"/>
  <c r="H37" i="28"/>
  <c r="G37" i="28"/>
  <c r="G24" i="28" s="1"/>
  <c r="E37" i="28"/>
  <c r="F37" i="28" s="1"/>
  <c r="D37" i="28"/>
  <c r="F36" i="28"/>
  <c r="I36" i="28" s="1"/>
  <c r="F35" i="28"/>
  <c r="I35" i="28" s="1"/>
  <c r="F34" i="28"/>
  <c r="I34" i="28"/>
  <c r="F33" i="28"/>
  <c r="I33" i="28" s="1"/>
  <c r="F32" i="28"/>
  <c r="I32" i="28" s="1"/>
  <c r="H31" i="28"/>
  <c r="G31" i="28"/>
  <c r="E31" i="28"/>
  <c r="D31" i="28"/>
  <c r="F30" i="28"/>
  <c r="I30" i="28" s="1"/>
  <c r="F29" i="28"/>
  <c r="I29" i="28" s="1"/>
  <c r="F28" i="28"/>
  <c r="I28" i="28" s="1"/>
  <c r="F27" i="28"/>
  <c r="I27" i="28" s="1"/>
  <c r="H26" i="28"/>
  <c r="G26" i="28"/>
  <c r="E26" i="28"/>
  <c r="E24" i="28" s="1"/>
  <c r="D26" i="28"/>
  <c r="F25" i="28"/>
  <c r="I25" i="28"/>
  <c r="F23" i="28"/>
  <c r="I23" i="28" s="1"/>
  <c r="F22" i="28"/>
  <c r="I22" i="28" s="1"/>
  <c r="H21" i="28"/>
  <c r="G21" i="28"/>
  <c r="E21" i="28"/>
  <c r="D21" i="28"/>
  <c r="F21" i="28" s="1"/>
  <c r="I21" i="28" s="1"/>
  <c r="F20" i="28"/>
  <c r="I20" i="28" s="1"/>
  <c r="F19" i="28"/>
  <c r="I19" i="28" s="1"/>
  <c r="F18" i="28"/>
  <c r="I18" i="28" s="1"/>
  <c r="F17" i="28"/>
  <c r="I17" i="28"/>
  <c r="F16" i="28"/>
  <c r="I16" i="28"/>
  <c r="F15" i="28"/>
  <c r="I15" i="28"/>
  <c r="H14" i="28"/>
  <c r="H13" i="28" s="1"/>
  <c r="H12" i="28" s="1"/>
  <c r="G14" i="28"/>
  <c r="G13" i="28" s="1"/>
  <c r="G12" i="28" s="1"/>
  <c r="G11" i="28" s="1"/>
  <c r="E14" i="28"/>
  <c r="E13" i="28"/>
  <c r="E12" i="28" s="1"/>
  <c r="D14" i="28"/>
  <c r="D13" i="28" s="1"/>
  <c r="H49" i="27"/>
  <c r="E48" i="27"/>
  <c r="H48" i="27" s="1"/>
  <c r="E47" i="27"/>
  <c r="H47" i="27" s="1"/>
  <c r="E46" i="27"/>
  <c r="H46" i="27" s="1"/>
  <c r="E37" i="27"/>
  <c r="H37" i="27" s="1"/>
  <c r="E36" i="27"/>
  <c r="H36" i="27" s="1"/>
  <c r="E35" i="27"/>
  <c r="H35" i="27" s="1"/>
  <c r="H34" i="27"/>
  <c r="E33" i="27"/>
  <c r="H33" i="27" s="1"/>
  <c r="E32" i="27"/>
  <c r="H32" i="27" s="1"/>
  <c r="E31" i="27"/>
  <c r="H31" i="27" s="1"/>
  <c r="E30" i="27"/>
  <c r="H30" i="27" s="1"/>
  <c r="E29" i="27"/>
  <c r="H29" i="27" s="1"/>
  <c r="E28" i="27"/>
  <c r="H28" i="27" s="1"/>
  <c r="E27" i="27"/>
  <c r="H27" i="27" s="1"/>
  <c r="E26" i="27"/>
  <c r="H26" i="27" s="1"/>
  <c r="E25" i="27"/>
  <c r="H25" i="27" s="1"/>
  <c r="E24" i="27"/>
  <c r="H24" i="27" s="1"/>
  <c r="H23" i="27"/>
  <c r="E22" i="27"/>
  <c r="H22" i="27" s="1"/>
  <c r="E21" i="27"/>
  <c r="H21" i="27" s="1"/>
  <c r="E20" i="27"/>
  <c r="H20" i="27"/>
  <c r="E19" i="27"/>
  <c r="H19" i="27" s="1"/>
  <c r="E18" i="27"/>
  <c r="H18" i="27" s="1"/>
  <c r="E17" i="27"/>
  <c r="H17" i="27" s="1"/>
  <c r="E16" i="27"/>
  <c r="H16" i="27" s="1"/>
  <c r="E15" i="27"/>
  <c r="H15" i="27" s="1"/>
  <c r="E14" i="27"/>
  <c r="H14" i="27" s="1"/>
  <c r="E13" i="27"/>
  <c r="H13" i="27" s="1"/>
  <c r="H12" i="27"/>
  <c r="H11" i="27"/>
  <c r="F62" i="28"/>
  <c r="I62" i="28" s="1"/>
  <c r="F14" i="28"/>
  <c r="I14" i="28"/>
  <c r="E24" i="29"/>
  <c r="H24" i="28" l="1"/>
  <c r="F80" i="28"/>
  <c r="I80" i="28" s="1"/>
  <c r="I37" i="28"/>
  <c r="H56" i="28"/>
  <c r="E43" i="28"/>
  <c r="E75" i="28"/>
  <c r="E74" i="28" s="1"/>
  <c r="F26" i="28"/>
  <c r="I26" i="28" s="1"/>
  <c r="D56" i="28"/>
  <c r="F56" i="28" s="1"/>
  <c r="I56" i="28" s="1"/>
  <c r="G75" i="28"/>
  <c r="D24" i="28"/>
  <c r="E56" i="28"/>
  <c r="H74" i="28"/>
  <c r="G83" i="28"/>
  <c r="G74" i="28" s="1"/>
  <c r="G101" i="28" s="1"/>
  <c r="H44" i="28"/>
  <c r="H43" i="28" s="1"/>
  <c r="F53" i="28"/>
  <c r="I53" i="28" s="1"/>
  <c r="F77" i="28"/>
  <c r="I77" i="28" s="1"/>
  <c r="F13" i="28"/>
  <c r="I13" i="28" s="1"/>
  <c r="D12" i="28"/>
  <c r="E11" i="28"/>
  <c r="E101" i="28" s="1"/>
  <c r="F45" i="28"/>
  <c r="I45" i="28" s="1"/>
  <c r="D75" i="28"/>
  <c r="F76" i="28"/>
  <c r="I76" i="28" s="1"/>
  <c r="H50" i="27"/>
  <c r="H52" i="27" s="1"/>
  <c r="F24" i="28"/>
  <c r="I24" i="28" s="1"/>
  <c r="H11" i="28"/>
  <c r="D83" i="28"/>
  <c r="F83" i="28" s="1"/>
  <c r="I83" i="28" s="1"/>
  <c r="E50" i="27"/>
  <c r="E52" i="27" s="1"/>
  <c r="F57" i="28"/>
  <c r="I57" i="28" s="1"/>
  <c r="D44" i="28"/>
  <c r="F31" i="28"/>
  <c r="I31" i="28" s="1"/>
  <c r="F84" i="28"/>
  <c r="I84" i="28" s="1"/>
  <c r="F46" i="28"/>
  <c r="I46" i="28" s="1"/>
  <c r="F44" i="28" l="1"/>
  <c r="I44" i="28" s="1"/>
  <c r="D43" i="28"/>
  <c r="F43" i="28" s="1"/>
  <c r="I43" i="28" s="1"/>
  <c r="D74" i="28"/>
  <c r="F74" i="28" s="1"/>
  <c r="I74" i="28" s="1"/>
  <c r="F75" i="28"/>
  <c r="I75" i="28" s="1"/>
  <c r="H101" i="28"/>
  <c r="F12" i="28"/>
  <c r="I12" i="28" s="1"/>
  <c r="D11" i="28"/>
  <c r="F11" i="28" l="1"/>
  <c r="I11" i="28" s="1"/>
  <c r="D101" i="28"/>
  <c r="F101" i="28" s="1"/>
  <c r="I101" i="28" s="1"/>
</calcChain>
</file>

<file path=xl/sharedStrings.xml><?xml version="1.0" encoding="utf-8"?>
<sst xmlns="http://schemas.openxmlformats.org/spreadsheetml/2006/main" count="185" uniqueCount="101">
  <si>
    <t>Modificado</t>
  </si>
  <si>
    <t>Devengado</t>
  </si>
  <si>
    <t>Estado Analítico del Ejercicio del Presupuesto de Egresos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</si>
  <si>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</si>
  <si>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</si>
  <si>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</si>
  <si>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</si>
  <si>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</si>
  <si>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</si>
  <si>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</si>
  <si>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</si>
  <si>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Clasificación Administrativa</t>
  </si>
  <si>
    <t xml:space="preserve">     Total del Gasto</t>
  </si>
  <si>
    <t>Municipio:  General Heliodoro Castillo, Guerrero.</t>
  </si>
  <si>
    <t>PRESIDENCIA MUNICIPAL</t>
  </si>
  <si>
    <t>DIF MUNICIPAL</t>
  </si>
  <si>
    <t>DIRECCION DE COMUNICACION SOCIAL</t>
  </si>
  <si>
    <t>SINDICATURA</t>
  </si>
  <si>
    <t>REGIDURIA DE DESARROLLO URBANO Y OBRAS PUBLICAS</t>
  </si>
  <si>
    <t>REGIDURIA DE DESARROLLO RURAL</t>
  </si>
  <si>
    <t>REGIDURIA DE COMERCIO Y ABASTO</t>
  </si>
  <si>
    <t>REGIDURIA DE SALUD PUBLICA Y ASISTENCIA SOCIAL</t>
  </si>
  <si>
    <t>SECRETARIA GENERAL</t>
  </si>
  <si>
    <t>ORGANO INTERNO DE CONTROL</t>
  </si>
  <si>
    <t>DIRECCIÓN DE PLANEACIÓN</t>
  </si>
  <si>
    <t>UNIDAD DE TRANSPARENCIA Y RENDICIÓN DE CTAS.</t>
  </si>
  <si>
    <t>TESORERIA MUNICIPAL</t>
  </si>
  <si>
    <t>REGISTRO CIVIL</t>
  </si>
  <si>
    <t>LICENCIAS</t>
  </si>
  <si>
    <t>CARTILLAS</t>
  </si>
  <si>
    <t>DIRECCION DE CATASTRO</t>
  </si>
  <si>
    <t>DIRECCION CONAGUA</t>
  </si>
  <si>
    <t>DIRECCION DE OBRAS PUBLICAS</t>
  </si>
  <si>
    <t xml:space="preserve">SEGURIDAD PUBLICA </t>
  </si>
  <si>
    <t>TRANSITO MUNICIPAL</t>
  </si>
  <si>
    <t>PROTECCION CIVIL</t>
  </si>
  <si>
    <t>OFICIALIA MAYOR</t>
  </si>
  <si>
    <t>DIRECCION DE DESARROLLO SOCIAL</t>
  </si>
  <si>
    <t>DIRECCION DEL ADULTO MAYOR</t>
  </si>
  <si>
    <t>CASA AME</t>
  </si>
  <si>
    <t>DIRECCION DE LA MUJER</t>
  </si>
  <si>
    <t>DIRECCION DE LAS MADRES ASOLTERAS</t>
  </si>
  <si>
    <t>DIRECCION DE EDUCACION</t>
  </si>
  <si>
    <t>DIRECCION DE COLOGIA</t>
  </si>
  <si>
    <t>DIRECCION DE SALUD PUBLICA</t>
  </si>
  <si>
    <t>DIRECCION DE DESARROLLO RURAL</t>
  </si>
  <si>
    <t>DIRECCION DE DESARROLLO ECONOMICO</t>
  </si>
  <si>
    <t>DIRECCION DE SERVICIOS PUBLICOS</t>
  </si>
  <si>
    <t>MECANICOS</t>
  </si>
  <si>
    <t>Clasificación Administrativa (Unidad Administrativa)</t>
  </si>
  <si>
    <t>Clasificación Administrativa (Sector Publico)</t>
  </si>
  <si>
    <t>SECTOR PUBLICO DE LA FEDERACION</t>
  </si>
  <si>
    <t>SECTOR PUBLICO NO FINANCIERO</t>
  </si>
  <si>
    <t>GOBIERNO GENERAL CENTRAL</t>
  </si>
  <si>
    <t>GOBIERNO FEDERAL</t>
  </si>
  <si>
    <t>PODER EJECUTIVO</t>
  </si>
  <si>
    <t>PODER LEGISLATIVO</t>
  </si>
  <si>
    <t>PODER JUDICIAL</t>
  </si>
  <si>
    <t>ORGANOS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</si>
  <si>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</si>
  <si>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</si>
  <si>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PARTICIPACION ESTATAL MAYORITARIA</t>
  </si>
  <si>
    <t>ENTIDADES PARAESTATALES EMPRESARIALES NO FINANCIERAS CON PARTICIPACIÓN ESTATAL MAYORITARIA</t>
  </si>
  <si>
    <t>FIDEICOMISOS EMPRESARIALES NO FINANCIEROS CON PARTICIPACIÓN ESTATAL MAYORITARIA</t>
  </si>
  <si>
    <t>SECTOR PUBLICO FINANCIERO</t>
  </si>
  <si>
    <t>BANCO DE MEXICO</t>
  </si>
  <si>
    <t>ENTIDADES PARAESTATALES EMPRESARIALES FINANCIERAS MONETARIAS CON PARTICIPACION ESTATAL MAYORITARIA</t>
  </si>
  <si>
    <t>BANCOS DE INVERSIÓN Y DESARROLLO</t>
  </si>
  <si>
    <t>BANCOS COMERCIALES</t>
  </si>
  <si>
    <t>OTROS BANCOS</t>
  </si>
  <si>
    <t>FONDOS DEL MERCADO DE DINERO</t>
  </si>
  <si>
    <t>ENTIDADES PARAESTATALES EMPRESARIALES FINANCIERAS NO MONETARIAS CON PARTICIPACION ESTATAL MAYORITARIA</t>
  </si>
  <si>
    <t>FONDOS DE INVERSIÓN FUERA DEL MERCADO DE DINERO</t>
  </si>
  <si>
    <t>OTROS INTERMEDIARIOS FINANCIEROS, EXCEPTO SOCIEDADES DE SEGUROS Y FONDOS DE PENSIONES</t>
  </si>
  <si>
    <t>AUXILIARES FINANCIEROS</t>
  </si>
  <si>
    <t>INSTITUCIONES FINANCIERAS CAUTIVAS Y PRESTAMISTAS DE DINERO</t>
  </si>
  <si>
    <t>SOCIEDADES DE SEGUROS (SS) Y FONDOS DE PENSIONES (FP)</t>
  </si>
  <si>
    <t>FIDEICOMISOS FINANCIEROS PUBLICOS CON PARTICIPACION ESTATAL MAYORITARIA</t>
  </si>
  <si>
    <t>SECTOR PUBLICO DE LAS ENTIDADES FEDERATIVAS</t>
  </si>
  <si>
    <t>GOBIERNO GENERAL ESTATAL O DEL DISTRITO FEDERAL</t>
  </si>
  <si>
    <t>GOBIERNO ESTATAL O DEL DISTRITO FEDERAL</t>
  </si>
  <si>
    <t>INSTITUCIONES PÚBLICAS DE SEGURIDAD SOCIAL</t>
  </si>
  <si>
    <t>ENTIDADES PARAESTATALES FINANCIERAS NO MONETARIAS CON PARTICIPACION ESTATAL MAYORITARIA</t>
  </si>
  <si>
    <t>SECTOR PUBLICO MUNICIPAL</t>
  </si>
  <si>
    <t>GOBIERNO GENERAL MUNICIPAL</t>
  </si>
  <si>
    <t>GOBIERNO MUNICIPAL</t>
  </si>
  <si>
    <t>ORGANO EJECUTIVO MUNICIPAL (AYUNTAMIENTO)</t>
  </si>
  <si>
    <t>ENTIDADES PARAMUNICIPALES EMPRESARIALES NO FINANCIERAS CON PARTICIPACION ESTATAL MAYORITARIA</t>
  </si>
  <si>
    <t>ENTIDADES PARAMUNICIPALES EMPRESARIALES NO FINANCIERAS CON PARTICIPACIÓN ESTATAL MAYORITARIA</t>
  </si>
  <si>
    <t>FIDEICOMISOS PARAMUNICIPALES EMPRESARIALES NO FINANCIEROS CON PARTICIPACIÓN ESTATAL MAYORITARIA</t>
  </si>
  <si>
    <t>ENTIDADES PARAMUNICIPALES EMPRESARIALES FINANCIERAS MONETARIAS CON PARTICIPACION ESTATAL MAYORITARIA</t>
  </si>
  <si>
    <t>ENTIDADES PARAESTATALES EMPRESARIALES FINANCIERAS MONETARIAS CON PARTICIPACIÓN ESTATAL MAYORITARIA</t>
  </si>
  <si>
    <t>ENTIDADES PARAESTATALES EMPRESARIALES FINANCIERAS NO MONETARIAS CON PARTICIPACIÓN ESTATAL MAYORITARIA</t>
  </si>
  <si>
    <t>FIDEICOMISOS FINANCIEROS PÚBLICOS CON PARTICIPACIÓN ESTATAL MAYORITARIA</t>
  </si>
  <si>
    <t>REGIDURIA DE EDUCACIÓN Y JUVENTUD</t>
  </si>
  <si>
    <t>REGIDURIA DE ATENCIÓN Y PARTICIPACIÓN  SOCIAL DE MIGRANTES</t>
  </si>
  <si>
    <t>PRESTACION DE SERVICIOS PUBLICOS</t>
  </si>
  <si>
    <t>REGIDURIA DE MEDIO AMBIENTE Y RECURSOS NATURALES</t>
  </si>
  <si>
    <t>PLANTA TRATADORA</t>
  </si>
  <si>
    <t>Formato IP-11</t>
  </si>
  <si>
    <t>Del 01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</si>
</sst>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sz val="8"/>
      <name val="Arial"/>
      <family val="2"/>
    </font>
    <font>
      <b/>
      <sz val="10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b/>
      <sz val="8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12"/>
      <color theme="1"/>
      <name val="Arial"/>
      <family val="2"/>
    </font>
    <font>
      <sz val="11"/>
      <color theme="0"/>
      <name val="Calibri"/>
      <family val="2"/>
      <scheme val="minor"/>
    </font>
    <font>
      <sz val="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6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44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8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1" fillId="0" borderId="0"/>
    <xf numFmtId="0" fontId="13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9" fillId="0" borderId="0" applyFont="0" applyFill="0" applyBorder="0" applyAlignment="0" applyProtection="0"/>
    <xf numFmtId="0" fontId="9" fillId="0" borderId="0"/>
  </cellStyleXfs>
  <cellXfs count="85">
    <xf numFmtId="0" fontId="0" fillId="0" borderId="0" xfId="0"/>
    <xf numFmtId="0" fontId="5" fillId="2" borderId="4" xfId="2" applyFont="1" applyFill="1" applyBorder="1" applyAlignment="1">
      <alignment horizontal="justify" vertical="center" wrapText="1"/>
    </xf>
    <xf numFmtId="0" fontId="11" fillId="0" borderId="0" xfId="0" applyFont="1" applyAlignment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2" fillId="3" borderId="12" xfId="1" applyNumberFormat="1" applyFont="1" applyFill="1" applyBorder="1" applyAlignment="1" applyProtection="1">
      <alignment horizontal="center"/>
    </xf>
    <xf numFmtId="4" fontId="5" fillId="2" borderId="14" xfId="2" applyNumberFormat="1" applyFont="1" applyFill="1" applyBorder="1" applyAlignment="1">
      <alignment horizontal="justify" vertical="center" wrapText="1"/>
    </xf>
    <xf numFmtId="0" fontId="14" fillId="2" borderId="4" xfId="0" applyFont="1" applyFill="1" applyBorder="1" applyAlignment="1">
      <alignment vertical="center"/>
    </xf>
    <xf numFmtId="4" fontId="3" fillId="2" borderId="14" xfId="2" applyNumberFormat="1" applyFont="1" applyFill="1" applyBorder="1" applyAlignment="1" applyProtection="1">
      <alignment vertical="center" wrapText="1"/>
      <protection locked="0"/>
    </xf>
    <xf numFmtId="4" fontId="3" fillId="2" borderId="14" xfId="2" applyNumberFormat="1" applyFont="1" applyFill="1" applyBorder="1" applyAlignment="1">
      <alignment vertical="center" wrapText="1"/>
    </xf>
    <xf numFmtId="0" fontId="6" fillId="3" borderId="9" xfId="2" applyFont="1" applyFill="1" applyBorder="1" applyAlignment="1">
      <alignment horizontal="left" vertical="center" wrapText="1"/>
    </xf>
    <xf numFmtId="4" fontId="7" fillId="3" borderId="12" xfId="2" applyNumberFormat="1" applyFont="1" applyFill="1" applyBorder="1" applyAlignment="1">
      <alignment vertical="center" wrapText="1"/>
    </xf>
    <xf numFmtId="0" fontId="17" fillId="2" borderId="4" xfId="0" applyFont="1" applyFill="1" applyBorder="1" applyAlignment="1">
      <alignment vertical="top"/>
    </xf>
    <xf numFmtId="0" fontId="5" fillId="2" borderId="5" xfId="0" applyFont="1" applyFill="1" applyBorder="1" applyAlignment="1">
      <alignment vertical="center"/>
    </xf>
    <xf numFmtId="0" fontId="5" fillId="2" borderId="5" xfId="0" applyFont="1" applyFill="1" applyBorder="1" applyAlignment="1">
      <alignment vertical="center" wrapText="1"/>
    </xf>
    <xf numFmtId="0" fontId="17" fillId="2" borderId="6" xfId="0" applyFont="1" applyFill="1" applyBorder="1" applyAlignment="1">
      <alignment vertical="top"/>
    </xf>
    <xf numFmtId="0" fontId="5" fillId="2" borderId="4" xfId="0" applyFont="1" applyFill="1" applyBorder="1" applyAlignment="1">
      <alignment vertical="center"/>
    </xf>
    <xf numFmtId="0" fontId="5" fillId="2" borderId="8" xfId="0" applyFont="1" applyFill="1" applyBorder="1" applyAlignment="1">
      <alignment vertical="center"/>
    </xf>
    <xf numFmtId="4" fontId="18" fillId="2" borderId="14" xfId="0" applyNumberFormat="1" applyFont="1" applyFill="1" applyBorder="1" applyAlignment="1">
      <alignment horizontal="right" vertical="center"/>
    </xf>
    <xf numFmtId="4" fontId="19" fillId="2" borderId="14" xfId="2" applyNumberFormat="1" applyFont="1" applyFill="1" applyBorder="1" applyAlignment="1">
      <alignment vertical="center" wrapText="1"/>
    </xf>
    <xf numFmtId="4" fontId="14" fillId="2" borderId="14" xfId="0" applyNumberFormat="1" applyFont="1" applyFill="1" applyBorder="1" applyAlignment="1">
      <alignment horizontal="right" vertical="center"/>
    </xf>
    <xf numFmtId="4" fontId="20" fillId="2" borderId="14" xfId="2" applyNumberFormat="1" applyFont="1" applyFill="1" applyBorder="1" applyAlignment="1">
      <alignment vertical="center" wrapText="1"/>
    </xf>
    <xf numFmtId="4" fontId="14" fillId="2" borderId="13" xfId="0" applyNumberFormat="1" applyFont="1" applyFill="1" applyBorder="1" applyAlignment="1">
      <alignment horizontal="right" vertical="center"/>
    </xf>
    <xf numFmtId="4" fontId="20" fillId="2" borderId="13" xfId="2" applyNumberFormat="1" applyFont="1" applyFill="1" applyBorder="1" applyAlignment="1">
      <alignment vertical="center" wrapText="1"/>
    </xf>
    <xf numFmtId="0" fontId="14" fillId="2" borderId="4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4" fontId="20" fillId="2" borderId="5" xfId="2" applyNumberFormat="1" applyFont="1" applyFill="1" applyBorder="1" applyAlignment="1">
      <alignment vertical="center" wrapText="1"/>
    </xf>
    <xf numFmtId="4" fontId="14" fillId="2" borderId="5" xfId="0" applyNumberFormat="1" applyFont="1" applyFill="1" applyBorder="1" applyAlignment="1">
      <alignment horizontal="right" vertical="center"/>
    </xf>
    <xf numFmtId="0" fontId="0" fillId="0" borderId="5" xfId="0" applyBorder="1"/>
    <xf numFmtId="4" fontId="5" fillId="2" borderId="15" xfId="2" applyNumberFormat="1" applyFont="1" applyFill="1" applyBorder="1" applyAlignment="1">
      <alignment horizontal="justify" vertical="center" wrapText="1"/>
    </xf>
    <xf numFmtId="4" fontId="0" fillId="0" borderId="0" xfId="0" applyNumberFormat="1"/>
    <xf numFmtId="4" fontId="17" fillId="0" borderId="0" xfId="0" applyNumberFormat="1" applyFont="1"/>
    <xf numFmtId="0" fontId="21" fillId="0" borderId="0" xfId="0" applyFont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0" fillId="0" borderId="4" xfId="0" applyBorder="1"/>
    <xf numFmtId="4" fontId="20" fillId="0" borderId="15" xfId="2" applyNumberFormat="1" applyFont="1" applyBorder="1" applyAlignment="1" applyProtection="1">
      <alignment vertical="center" wrapText="1"/>
      <protection locked="0"/>
    </xf>
    <xf numFmtId="4" fontId="20" fillId="0" borderId="15" xfId="2" applyNumberFormat="1" applyFont="1" applyBorder="1" applyAlignment="1">
      <alignment vertical="center" wrapText="1"/>
    </xf>
    <xf numFmtId="4" fontId="20" fillId="0" borderId="1" xfId="2" applyNumberFormat="1" applyFont="1" applyBorder="1" applyAlignment="1" applyProtection="1">
      <alignment vertical="center" wrapText="1"/>
      <protection locked="0"/>
    </xf>
    <xf numFmtId="4" fontId="20" fillId="2" borderId="15" xfId="2" applyNumberFormat="1" applyFont="1" applyFill="1" applyBorder="1" applyAlignment="1" applyProtection="1">
      <alignment vertical="center" wrapText="1"/>
      <protection locked="0"/>
    </xf>
    <xf numFmtId="4" fontId="20" fillId="0" borderId="3" xfId="2" applyNumberFormat="1" applyFont="1" applyBorder="1" applyAlignment="1">
      <alignment vertical="center" wrapText="1"/>
    </xf>
    <xf numFmtId="4" fontId="20" fillId="2" borderId="14" xfId="2" applyNumberFormat="1" applyFont="1" applyFill="1" applyBorder="1" applyAlignment="1" applyProtection="1">
      <alignment vertical="center" wrapText="1"/>
      <protection locked="0"/>
    </xf>
    <xf numFmtId="4" fontId="20" fillId="2" borderId="4" xfId="2" applyNumberFormat="1" applyFont="1" applyFill="1" applyBorder="1" applyAlignment="1" applyProtection="1">
      <alignment vertical="center" wrapText="1"/>
      <protection locked="0"/>
    </xf>
    <xf numFmtId="0" fontId="14" fillId="0" borderId="4" xfId="0" applyFont="1" applyBorder="1" applyAlignment="1">
      <alignment vertical="center" wrapText="1"/>
    </xf>
    <xf numFmtId="4" fontId="20" fillId="0" borderId="14" xfId="2" applyNumberFormat="1" applyFont="1" applyBorder="1" applyAlignment="1" applyProtection="1">
      <alignment vertical="center" wrapText="1"/>
      <protection locked="0"/>
    </xf>
    <xf numFmtId="4" fontId="20" fillId="0" borderId="14" xfId="2" applyNumberFormat="1" applyFont="1" applyBorder="1" applyAlignment="1">
      <alignment vertical="center" wrapText="1"/>
    </xf>
    <xf numFmtId="4" fontId="20" fillId="0" borderId="4" xfId="2" applyNumberFormat="1" applyFont="1" applyBorder="1" applyAlignment="1" applyProtection="1">
      <alignment vertical="center" wrapText="1"/>
      <protection locked="0"/>
    </xf>
    <xf numFmtId="4" fontId="20" fillId="0" borderId="5" xfId="2" applyNumberFormat="1" applyFont="1" applyBorder="1" applyAlignment="1">
      <alignment vertical="center" wrapText="1"/>
    </xf>
    <xf numFmtId="0" fontId="22" fillId="0" borderId="0" xfId="0" applyFont="1"/>
    <xf numFmtId="4" fontId="23" fillId="0" borderId="0" xfId="0" applyNumberFormat="1" applyFont="1"/>
    <xf numFmtId="4" fontId="22" fillId="0" borderId="0" xfId="0" applyNumberFormat="1" applyFont="1"/>
    <xf numFmtId="37" fontId="2" fillId="3" borderId="11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4" xfId="1" applyNumberFormat="1" applyFont="1" applyFill="1" applyBorder="1" applyAlignment="1" applyProtection="1">
      <alignment horizontal="center" vertical="center" wrapText="1"/>
    </xf>
    <xf numFmtId="37" fontId="2" fillId="3" borderId="6" xfId="1" applyNumberFormat="1" applyFont="1" applyFill="1" applyBorder="1" applyAlignment="1" applyProtection="1">
      <alignment horizontal="center" vertical="center" wrapText="1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0" fontId="16" fillId="2" borderId="4" xfId="0" applyFont="1" applyFill="1" applyBorder="1" applyAlignment="1">
      <alignment vertical="center"/>
    </xf>
    <xf numFmtId="0" fontId="16" fillId="2" borderId="5" xfId="0" applyFont="1" applyFill="1" applyBorder="1" applyAlignment="1">
      <alignment vertical="center"/>
    </xf>
    <xf numFmtId="0" fontId="16" fillId="2" borderId="4" xfId="0" applyFont="1" applyFill="1" applyBorder="1" applyAlignment="1">
      <alignment vertical="center" wrapText="1"/>
    </xf>
    <xf numFmtId="0" fontId="16" fillId="2" borderId="5" xfId="0" applyFont="1" applyFill="1" applyBorder="1" applyAlignment="1">
      <alignment vertical="center" wrapText="1"/>
    </xf>
    <xf numFmtId="0" fontId="6" fillId="3" borderId="9" xfId="2" applyFont="1" applyFill="1" applyBorder="1" applyAlignment="1">
      <alignment horizontal="left" vertical="center" wrapText="1"/>
    </xf>
    <xf numFmtId="0" fontId="6" fillId="3" borderId="11" xfId="2" applyFont="1" applyFill="1" applyBorder="1" applyAlignment="1">
      <alignment horizontal="left" vertical="center" wrapText="1"/>
    </xf>
    <xf numFmtId="37" fontId="2" fillId="3" borderId="3" xfId="1" applyNumberFormat="1" applyFont="1" applyFill="1" applyBorder="1" applyAlignment="1" applyProtection="1">
      <alignment horizontal="center" vertical="center" wrapText="1"/>
    </xf>
    <xf numFmtId="37" fontId="2" fillId="3" borderId="5" xfId="1" applyNumberFormat="1" applyFont="1" applyFill="1" applyBorder="1" applyAlignment="1" applyProtection="1">
      <alignment horizontal="center" vertical="center" wrapText="1"/>
    </xf>
    <xf numFmtId="37" fontId="2" fillId="3" borderId="8" xfId="1" applyNumberFormat="1" applyFont="1" applyFill="1" applyBorder="1" applyAlignment="1" applyProtection="1">
      <alignment horizontal="center" vertical="center" wrapText="1"/>
    </xf>
    <xf numFmtId="0" fontId="5" fillId="2" borderId="1" xfId="2" applyFont="1" applyFill="1" applyBorder="1" applyAlignment="1">
      <alignment horizontal="justify" vertical="center" wrapText="1"/>
    </xf>
    <xf numFmtId="0" fontId="5" fillId="2" borderId="3" xfId="2" applyFont="1" applyFill="1" applyBorder="1" applyAlignment="1">
      <alignment horizontal="justify" vertical="center" wrapText="1"/>
    </xf>
    <xf numFmtId="37" fontId="15" fillId="3" borderId="4" xfId="1" applyNumberFormat="1" applyFont="1" applyFill="1" applyBorder="1" applyAlignment="1" applyProtection="1">
      <alignment horizontal="center"/>
    </xf>
    <xf numFmtId="37" fontId="15" fillId="3" borderId="0" xfId="1" applyNumberFormat="1" applyFont="1" applyFill="1" applyBorder="1" applyAlignment="1" applyProtection="1">
      <alignment horizontal="center"/>
    </xf>
    <xf numFmtId="37" fontId="15" fillId="3" borderId="5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11" xfId="1" applyNumberFormat="1" applyFont="1" applyFill="1" applyBorder="1" applyAlignment="1" applyProtection="1">
      <alignment horizontal="center" vertical="center" wrapText="1"/>
    </xf>
    <xf numFmtId="4" fontId="20" fillId="2" borderId="13" xfId="2" applyNumberFormat="1" applyFont="1" applyFill="1" applyBorder="1" applyAlignment="1" applyProtection="1">
      <alignment vertical="center" wrapText="1"/>
      <protection locked="0"/>
    </xf>
  </cellXfs>
  <cellStyles count="26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0 3" xfId="25" xr:uid="{00000000-0005-0000-0000-000006000000}"/>
    <cellStyle name="Normal 10 6" xfId="23" xr:uid="{00000000-0005-0000-0000-000007000000}"/>
    <cellStyle name="Normal 15" xfId="6" xr:uid="{00000000-0005-0000-0000-000008000000}"/>
    <cellStyle name="Normal 15 2" xfId="22" xr:uid="{00000000-0005-0000-0000-000009000000}"/>
    <cellStyle name="Normal 2" xfId="11" xr:uid="{00000000-0005-0000-0000-00000A000000}"/>
    <cellStyle name="Normal 2 2" xfId="7" xr:uid="{00000000-0005-0000-0000-00000B000000}"/>
    <cellStyle name="Normal 3" xfId="12" xr:uid="{00000000-0005-0000-0000-00000C000000}"/>
    <cellStyle name="Normal 3 2" xfId="17" xr:uid="{00000000-0005-0000-0000-00000D000000}"/>
    <cellStyle name="Normal 4" xfId="13" xr:uid="{00000000-0005-0000-0000-00000E000000}"/>
    <cellStyle name="Normal 4 2" xfId="20" xr:uid="{00000000-0005-0000-0000-00000F000000}"/>
    <cellStyle name="Normal 6 3 2 2" xfId="16" xr:uid="{00000000-0005-0000-0000-000010000000}"/>
    <cellStyle name="Normal 6 4" xfId="5" xr:uid="{00000000-0005-0000-0000-000011000000}"/>
    <cellStyle name="Normal 6 7" xfId="18" xr:uid="{00000000-0005-0000-0000-000012000000}"/>
    <cellStyle name="Normal 6 8 2" xfId="21" xr:uid="{00000000-0005-0000-0000-000013000000}"/>
    <cellStyle name="Normal 7 2" xfId="8" xr:uid="{00000000-0005-0000-0000-000014000000}"/>
    <cellStyle name="Normal 7 3 2" xfId="14" xr:uid="{00000000-0005-0000-0000-000015000000}"/>
    <cellStyle name="Normal 7 4" xfId="19" xr:uid="{00000000-0005-0000-0000-000016000000}"/>
    <cellStyle name="Normal 9 3" xfId="4" xr:uid="{00000000-0005-0000-0000-000017000000}"/>
    <cellStyle name="Porcentaje 2 2" xfId="24" xr:uid="{00000000-0005-0000-0000-000018000000}"/>
    <cellStyle name="Porcentual 2" xfId="10" xr:uid="{00000000-0005-0000-0000-00001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57</xdr:row>
      <xdr:rowOff>161926</xdr:rowOff>
    </xdr:from>
    <xdr:to>
      <xdr:col>7</xdr:col>
      <xdr:colOff>647700</xdr:colOff>
      <xdr:row>63</xdr:row>
      <xdr:rowOff>85726</xdr:rowOff>
    </xdr:to>
    <xdr:grpSp>
      <xdr:nvGrpSpPr>
        <xdr:cNvPr id="8" name="Grupo 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0" y="11391901"/>
          <a:ext cx="8601075" cy="1066800"/>
          <a:chOff x="137583" y="38568313"/>
          <a:chExt cx="6790019" cy="857250"/>
        </a:xfrm>
      </xdr:grpSpPr>
      <xdr:sp macro="" textlink="">
        <xdr:nvSpPr>
          <xdr:cNvPr id="10" name="Text Box 6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37583" y="38568313"/>
            <a:ext cx="1744117" cy="85023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Presidente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Alberto Mejía Barrera</a:t>
            </a:r>
          </a:p>
        </xdr:txBody>
      </xdr:sp>
      <xdr:sp macro="" textlink="">
        <xdr:nvSpPr>
          <xdr:cNvPr id="12" name="Text Box 8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3601214" y="38568313"/>
            <a:ext cx="1647314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Tesorera Municipal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L.C. Dulce Cristina Molina Corona</a:t>
            </a:r>
          </a:p>
        </xdr:txBody>
      </xdr:sp>
      <xdr:sp macro="" textlink="">
        <xdr:nvSpPr>
          <xdr:cNvPr id="13" name="Text Box 9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1851410" y="38568313"/>
            <a:ext cx="1788169" cy="8413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Vº. Bº.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 Síndica Procuradora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L.A. Katherine Elena Guerrero Téllez</a:t>
            </a:r>
          </a:p>
        </xdr:txBody>
      </xdr:sp>
      <xdr:sp macro="" textlink="">
        <xdr:nvSpPr>
          <xdr:cNvPr id="14" name="Text Box 8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5124003" y="38568313"/>
            <a:ext cx="1803599" cy="8572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Revisó: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 "/>
              <a:cs typeface="Arial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Contralor Interno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 "/>
                <a:cs typeface="Arial" pitchFamily="34" charset="0"/>
              </a:rPr>
              <a:t>Lic. Jose Luis Sánchez Goytia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107</xdr:row>
      <xdr:rowOff>171449</xdr:rowOff>
    </xdr:from>
    <xdr:to>
      <xdr:col>8</xdr:col>
      <xdr:colOff>838199</xdr:colOff>
      <xdr:row>112</xdr:row>
      <xdr:rowOff>161924</xdr:rowOff>
    </xdr:to>
    <xdr:grpSp>
      <xdr:nvGrpSpPr>
        <xdr:cNvPr id="6" name="Grupo 5">
          <a:extLst>
            <a:ext uri="{FF2B5EF4-FFF2-40B4-BE49-F238E27FC236}">
              <a16:creationId xmlns:a16="http://schemas.microsoft.com/office/drawing/2014/main" id="{C83BDF80-5015-2CE3-0057-57A7225789D8}"/>
            </a:ext>
          </a:extLst>
        </xdr:cNvPr>
        <xdr:cNvGrpSpPr/>
      </xdr:nvGrpSpPr>
      <xdr:grpSpPr>
        <a:xfrm>
          <a:off x="0" y="23936324"/>
          <a:ext cx="9115424" cy="942975"/>
          <a:chOff x="0" y="24145875"/>
          <a:chExt cx="9115424" cy="800100"/>
        </a:xfrm>
      </xdr:grpSpPr>
      <xdr:sp macro="" textlink="">
        <xdr:nvSpPr>
          <xdr:cNvPr id="2" name="Text Box 6">
            <a:extLst>
              <a:ext uri="{FF2B5EF4-FFF2-40B4-BE49-F238E27FC236}">
                <a16:creationId xmlns:a16="http://schemas.microsoft.com/office/drawing/2014/main" id="{00000000-0008-0000-0100-000002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6829425" y="24153957"/>
            <a:ext cx="2285999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Autorizó: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0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 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C. P. Serafín Hernández Landa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Presidente municipal</a:t>
            </a:r>
          </a:p>
        </xdr:txBody>
      </xdr:sp>
      <xdr:sp macro="" textlink="">
        <xdr:nvSpPr>
          <xdr:cNvPr id="3" name="Text Box 9">
            <a:extLst>
              <a:ext uri="{FF2B5EF4-FFF2-40B4-BE49-F238E27FC236}">
                <a16:creationId xmlns:a16="http://schemas.microsoft.com/office/drawing/2014/main" id="{00000000-0008-0000-0100-000003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4819651" y="24145875"/>
            <a:ext cx="2095500" cy="8001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Vo. Bo.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</a:t>
            </a:r>
          </a:p>
          <a:p>
            <a:pPr rtl="1" eaLnBrk="1" fontAlgn="auto" latinLnBrk="0" hangingPunct="1"/>
            <a:r>
              <a:rPr lang="es-MX" sz="1100" b="1" i="0" baseline="0">
                <a:effectLst/>
                <a:latin typeface="+mn-lt"/>
                <a:ea typeface="+mn-ea"/>
                <a:cs typeface="+mn-cs"/>
              </a:rPr>
              <a:t>Psic. Yesenia Arlett Nava Castillo  </a:t>
            </a:r>
            <a:endParaRPr lang="es-MX" sz="900">
              <a:effectLst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Síndica Procurador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  <xdr:sp macro="" textlink="">
        <xdr:nvSpPr>
          <xdr:cNvPr id="4" name="Text Box 8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0" y="24153957"/>
            <a:ext cx="2038350" cy="7048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Elaboró: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>
                <a:effectLst/>
                <a:latin typeface="Arial" panose="020B0604020202020204" pitchFamily="34" charset="0"/>
                <a:cs typeface="Arial" panose="020B0604020202020204" pitchFamily="34" charset="0"/>
              </a:rPr>
              <a:t>L.C. Monica</a:t>
            </a:r>
            <a:r>
              <a:rPr lang="es-MX" sz="900" b="1" baseline="0">
                <a:effectLst/>
                <a:latin typeface="Arial" panose="020B0604020202020204" pitchFamily="34" charset="0"/>
                <a:cs typeface="Arial" panose="020B0604020202020204" pitchFamily="34" charset="0"/>
              </a:rPr>
              <a:t> Patricia Brito Moreno</a:t>
            </a:r>
            <a:endParaRPr lang="es-MX" sz="900" b="1">
              <a:effectLst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Tesorera Municipal</a:t>
            </a:r>
          </a:p>
        </xdr:txBody>
      </xdr:sp>
      <xdr:sp macro="" textlink="">
        <xdr:nvSpPr>
          <xdr:cNvPr id="5" name="Text Box 8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2324100" y="24145875"/>
            <a:ext cx="2143125" cy="7429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Revisó</a:t>
            </a: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endPara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kumimoji="0" lang="es-MX" sz="900" b="1" i="0" u="none" strike="noStrike" kern="0" cap="none" spc="0" normalizeH="0" baseline="0" noProof="0">
                <a:ln>
                  <a:noFill/>
                </a:ln>
                <a:solidFill>
                  <a:srgbClr val="000000"/>
                </a:solidFill>
                <a:effectLst/>
                <a:uLnTx/>
                <a:uFillTx/>
                <a:latin typeface="Arial" panose="020B0604020202020204" pitchFamily="34" charset="0"/>
                <a:cs typeface="Arial" panose="020B0604020202020204" pitchFamily="34" charset="0"/>
              </a:rPr>
              <a:t>_________________________</a:t>
            </a: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Lic. Victor Hugo Juárez Linares</a:t>
            </a:r>
            <a:endParaRPr lang="es-MX" sz="10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endParaRPr>
          </a:p>
          <a:p>
            <a:pPr marL="0" marR="0" lvl="0" indent="0" algn="ctr" defTabSz="914400" rtl="1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000"/>
            </a:pPr>
            <a:r>
              <a:rPr lang="es-MX" sz="900" b="1" i="0" baseline="0">
                <a:effectLst/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Titular del Órgano de Control Interno </a:t>
            </a:r>
            <a:endPara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1038225</xdr:colOff>
      <xdr:row>56</xdr:row>
      <xdr:rowOff>161925</xdr:rowOff>
    </xdr:from>
    <xdr:to>
      <xdr:col>7</xdr:col>
      <xdr:colOff>733424</xdr:colOff>
      <xdr:row>60</xdr:row>
      <xdr:rowOff>104775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7639050" y="11515725"/>
          <a:ext cx="1866899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Autorizó: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C. P. Serafín Hernández Landa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Presidente Municipal</a:t>
          </a:r>
        </a:p>
      </xdr:txBody>
    </xdr:sp>
    <xdr:clientData/>
  </xdr:twoCellAnchor>
  <xdr:twoCellAnchor>
    <xdr:from>
      <xdr:col>3</xdr:col>
      <xdr:colOff>809625</xdr:colOff>
      <xdr:row>56</xdr:row>
      <xdr:rowOff>171450</xdr:rowOff>
    </xdr:from>
    <xdr:to>
      <xdr:col>5</xdr:col>
      <xdr:colOff>800100</xdr:colOff>
      <xdr:row>61</xdr:row>
      <xdr:rowOff>28575</xdr:rowOff>
    </xdr:to>
    <xdr:sp macro="" textlink="">
      <xdr:nvSpPr>
        <xdr:cNvPr id="3" name="Text Box 9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>
          <a:spLocks noChangeArrowheads="1"/>
        </xdr:cNvSpPr>
      </xdr:nvSpPr>
      <xdr:spPr bwMode="auto">
        <a:xfrm>
          <a:off x="5238750" y="11525250"/>
          <a:ext cx="2162175" cy="809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Vo. Bo.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Psic. Yesenia Arlett Nava Castillo  </a:t>
          </a:r>
          <a:endParaRPr lang="es-MX" sz="9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Síndica Procuradora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0</xdr:col>
      <xdr:colOff>0</xdr:colOff>
      <xdr:row>56</xdr:row>
      <xdr:rowOff>171450</xdr:rowOff>
    </xdr:from>
    <xdr:to>
      <xdr:col>1</xdr:col>
      <xdr:colOff>2114550</xdr:colOff>
      <xdr:row>60</xdr:row>
      <xdr:rowOff>114300</xdr:rowOff>
    </xdr:to>
    <xdr:sp macro="" textlink="">
      <xdr:nvSpPr>
        <xdr:cNvPr id="4" name="Text Box 8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>
          <a:spLocks noChangeArrowheads="1"/>
        </xdr:cNvSpPr>
      </xdr:nvSpPr>
      <xdr:spPr bwMode="auto">
        <a:xfrm>
          <a:off x="0" y="11525250"/>
          <a:ext cx="2333625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Elaboró: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>
              <a:effectLst/>
              <a:latin typeface="Arial" panose="020B0604020202020204" pitchFamily="34" charset="0"/>
              <a:cs typeface="Arial" panose="020B0604020202020204" pitchFamily="34" charset="0"/>
            </a:rPr>
            <a:t>L. C. Monica</a:t>
          </a:r>
          <a:r>
            <a:rPr lang="es-MX" sz="900" b="1" baseline="0">
              <a:effectLst/>
              <a:latin typeface="Arial" panose="020B0604020202020204" pitchFamily="34" charset="0"/>
              <a:cs typeface="Arial" panose="020B0604020202020204" pitchFamily="34" charset="0"/>
            </a:rPr>
            <a:t> Patricia Brito Moreno</a:t>
          </a:r>
          <a:endParaRPr lang="es-MX" sz="900" b="1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Tesorero Municipal</a:t>
          </a:r>
        </a:p>
      </xdr:txBody>
    </xdr:sp>
    <xdr:clientData/>
  </xdr:twoCellAnchor>
  <xdr:twoCellAnchor>
    <xdr:from>
      <xdr:col>1</xdr:col>
      <xdr:colOff>2124075</xdr:colOff>
      <xdr:row>56</xdr:row>
      <xdr:rowOff>171450</xdr:rowOff>
    </xdr:from>
    <xdr:to>
      <xdr:col>3</xdr:col>
      <xdr:colOff>552451</xdr:colOff>
      <xdr:row>60</xdr:row>
      <xdr:rowOff>152400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>
          <a:spLocks noChangeArrowheads="1"/>
        </xdr:cNvSpPr>
      </xdr:nvSpPr>
      <xdr:spPr bwMode="auto">
        <a:xfrm>
          <a:off x="2343150" y="11525250"/>
          <a:ext cx="2638426" cy="742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Revisó</a:t>
          </a: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s-MX" sz="9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s-MX" sz="9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Arial" panose="020B0604020202020204" pitchFamily="34" charset="0"/>
              <a:cs typeface="Arial" panose="020B0604020202020204" pitchFamily="34" charset="0"/>
            </a:rPr>
            <a:t>_________________________</a:t>
          </a: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Lic. Victor Hugo Juárez Linares</a:t>
          </a:r>
          <a:endParaRPr lang="es-MX" sz="1000" b="1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lvl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s-MX" sz="900" b="1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Titular del Órgano de Control Interno </a:t>
          </a:r>
          <a:endParaRPr kumimoji="0" lang="es-MX" sz="9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oneCellAnchor>
    <xdr:from>
      <xdr:col>2</xdr:col>
      <xdr:colOff>0</xdr:colOff>
      <xdr:row>11</xdr:row>
      <xdr:rowOff>0</xdr:rowOff>
    </xdr:from>
    <xdr:ext cx="5715000" cy="2221185"/>
    <xdr:sp macro="" textlink="">
      <xdr:nvSpPr>
        <xdr:cNvPr id="6" name="Rectángulo 6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343275" y="2305050"/>
          <a:ext cx="5715000" cy="2221185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4000" b="1" cap="none" spc="0">
              <a:ln w="9525">
                <a:noFill/>
                <a:prstDash val="solid"/>
              </a:ln>
              <a:solidFill>
                <a:srgbClr val="FF0000"/>
              </a:solidFill>
              <a:effectLst/>
            </a:rPr>
            <a:t>N O     A P L I C A </a:t>
          </a:r>
        </a:p>
        <a:p>
          <a:pPr algn="ctr"/>
          <a:r>
            <a:rPr lang="es-ES" sz="2400" b="1" cap="none" spc="0">
              <a:ln w="9525">
                <a:noFill/>
                <a:prstDash val="solid"/>
              </a:ln>
              <a:solidFill>
                <a:srgbClr val="FF0000"/>
              </a:solidFill>
              <a:effectLst/>
            </a:rPr>
            <a:t>EL H. AYUNTAMIENTO</a:t>
          </a:r>
          <a:r>
            <a:rPr lang="es-ES" sz="2400" b="1" cap="none" spc="0" baseline="0">
              <a:ln w="9525">
                <a:noFill/>
                <a:prstDash val="solid"/>
              </a:ln>
              <a:solidFill>
                <a:srgbClr val="FF0000"/>
              </a:solidFill>
              <a:effectLst/>
            </a:rPr>
            <a:t> MUNICIPAL DE GENERAL HELIODORO CASTILLO, NO CUENTA CON ENTIDADES DEL SECTOR PARAESTATAL</a:t>
          </a:r>
          <a:endParaRPr lang="es-ES" sz="2400" b="1" cap="none" spc="0">
            <a:ln w="9525">
              <a:noFill/>
              <a:prstDash val="solid"/>
            </a:ln>
            <a:solidFill>
              <a:srgbClr val="FF0000"/>
            </a:solidFill>
            <a:effectLst/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OS\Proceso%20de%20fiscalizaci&#243;n%20cuenta%20%202017\1.-%20CARPETA%20DE%20FISCALIZACION%20C.%20P.%202017%20Aprobados\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53"/>
  <sheetViews>
    <sheetView tabSelected="1" workbookViewId="0">
      <selection activeCell="J7" sqref="J7"/>
    </sheetView>
  </sheetViews>
  <sheetFormatPr baseColWidth="10" defaultRowHeight="15" x14ac:dyDescent="0.25"/>
  <cols>
    <col min="1" max="1" width="3.28515625" customWidth="1"/>
    <col min="2" max="2" width="44.85546875" style="25" customWidth="1"/>
    <col min="3" max="3" width="14.28515625" customWidth="1"/>
    <col min="4" max="4" width="14.85546875" customWidth="1"/>
    <col min="5" max="5" width="13.28515625" customWidth="1"/>
    <col min="6" max="6" width="14.42578125" customWidth="1"/>
    <col min="7" max="7" width="14.28515625" customWidth="1"/>
    <col min="8" max="8" width="13.7109375" bestFit="1" customWidth="1"/>
    <col min="10" max="10" width="11.85546875" bestFit="1" customWidth="1"/>
  </cols>
  <sheetData>
    <row r="1" spans="2:9" ht="24" customHeight="1" x14ac:dyDescent="0.25">
      <c r="H1" s="32" t="s">
        <v>99</v>
      </c>
    </row>
    <row r="2" spans="2:9" x14ac:dyDescent="0.25">
      <c r="B2" s="51" t="s">
        <v>13</v>
      </c>
      <c r="C2" s="52"/>
      <c r="D2" s="52"/>
      <c r="E2" s="52"/>
      <c r="F2" s="52"/>
      <c r="G2" s="52"/>
      <c r="H2" s="53"/>
      <c r="I2" s="34"/>
    </row>
    <row r="3" spans="2:9" x14ac:dyDescent="0.25">
      <c r="B3" s="54" t="s">
        <v>2</v>
      </c>
      <c r="C3" s="55"/>
      <c r="D3" s="55"/>
      <c r="E3" s="55"/>
      <c r="F3" s="55"/>
      <c r="G3" s="55"/>
      <c r="H3" s="56"/>
      <c r="I3" s="34"/>
    </row>
    <row r="4" spans="2:9" x14ac:dyDescent="0.25">
      <c r="B4" s="54" t="s">
        <v>49</v>
      </c>
      <c r="C4" s="55"/>
      <c r="D4" s="55"/>
      <c r="E4" s="55"/>
      <c r="F4" s="55"/>
      <c r="G4" s="55"/>
      <c r="H4" s="56"/>
      <c r="I4" s="34"/>
    </row>
    <row r="5" spans="2:9" x14ac:dyDescent="0.25">
      <c r="B5" s="57" t="s">
        <v>100</v>
      </c>
      <c r="C5" s="58"/>
      <c r="D5" s="58"/>
      <c r="E5" s="58"/>
      <c r="F5" s="58"/>
      <c r="G5" s="58"/>
      <c r="H5" s="59"/>
      <c r="I5" s="34"/>
    </row>
    <row r="6" spans="2:9" x14ac:dyDescent="0.25">
      <c r="B6" s="60" t="s">
        <v>3</v>
      </c>
      <c r="C6" s="63" t="s">
        <v>4</v>
      </c>
      <c r="D6" s="64"/>
      <c r="E6" s="64"/>
      <c r="F6" s="64"/>
      <c r="G6" s="65"/>
      <c r="H6" s="66" t="s">
        <v>5</v>
      </c>
      <c r="I6" s="34"/>
    </row>
    <row r="7" spans="2:9" ht="24" x14ac:dyDescent="0.25">
      <c r="B7" s="61"/>
      <c r="C7" s="3" t="s">
        <v>6</v>
      </c>
      <c r="D7" s="4" t="s">
        <v>7</v>
      </c>
      <c r="E7" s="3" t="s">
        <v>0</v>
      </c>
      <c r="F7" s="3" t="s">
        <v>1</v>
      </c>
      <c r="G7" s="3" t="s">
        <v>8</v>
      </c>
      <c r="H7" s="83"/>
      <c r="I7" s="34"/>
    </row>
    <row r="8" spans="2:9" x14ac:dyDescent="0.25">
      <c r="B8" s="62"/>
      <c r="C8" s="5">
        <v>1</v>
      </c>
      <c r="D8" s="5">
        <v>2</v>
      </c>
      <c r="E8" s="5" t="s">
        <v>9</v>
      </c>
      <c r="F8" s="5">
        <v>4</v>
      </c>
      <c r="G8" s="5">
        <v>5</v>
      </c>
      <c r="H8" s="50" t="s">
        <v>10</v>
      </c>
      <c r="I8" s="34"/>
    </row>
    <row r="9" spans="2:9" ht="6" customHeight="1" x14ac:dyDescent="0.25">
      <c r="B9" s="33"/>
      <c r="C9" s="35"/>
      <c r="D9" s="35"/>
      <c r="E9" s="36"/>
      <c r="F9" s="37"/>
      <c r="G9" s="38"/>
      <c r="H9" s="39"/>
      <c r="I9" s="34"/>
    </row>
    <row r="10" spans="2:9" x14ac:dyDescent="0.25">
      <c r="B10" s="42" t="s">
        <v>14</v>
      </c>
      <c r="C10" s="43">
        <v>5820531.0199999996</v>
      </c>
      <c r="D10" s="43">
        <v>2926719.1</v>
      </c>
      <c r="E10" s="44">
        <f>C10+D10</f>
        <v>8747250.1199999992</v>
      </c>
      <c r="F10" s="45">
        <v>8134053.9000000004</v>
      </c>
      <c r="G10" s="43">
        <v>8134053.9000000004</v>
      </c>
      <c r="H10" s="46">
        <f>E10-F10</f>
        <v>613196.21999999881</v>
      </c>
      <c r="I10" s="34"/>
    </row>
    <row r="11" spans="2:9" ht="15" customHeight="1" x14ac:dyDescent="0.25">
      <c r="B11" s="24" t="s">
        <v>15</v>
      </c>
      <c r="C11" s="40">
        <v>2012701.12</v>
      </c>
      <c r="D11" s="40">
        <v>405732.5</v>
      </c>
      <c r="E11" s="21">
        <f>C11+D11</f>
        <v>2418433.62</v>
      </c>
      <c r="F11" s="41">
        <v>1935602.72</v>
      </c>
      <c r="G11" s="40">
        <v>1935602.72</v>
      </c>
      <c r="H11" s="26">
        <f t="shared" ref="H11:H49" si="0">E11-F11</f>
        <v>482830.90000000014</v>
      </c>
      <c r="I11" s="34"/>
    </row>
    <row r="12" spans="2:9" ht="15" customHeight="1" x14ac:dyDescent="0.25">
      <c r="B12" s="24" t="s">
        <v>16</v>
      </c>
      <c r="C12" s="40">
        <v>877080.88</v>
      </c>
      <c r="D12" s="40">
        <v>-280000</v>
      </c>
      <c r="E12" s="21">
        <f>C12+D12</f>
        <v>597080.88</v>
      </c>
      <c r="F12" s="41">
        <v>416021.41</v>
      </c>
      <c r="G12" s="40">
        <v>416021.41</v>
      </c>
      <c r="H12" s="26">
        <f t="shared" si="0"/>
        <v>181059.47000000003</v>
      </c>
      <c r="I12" s="34"/>
    </row>
    <row r="13" spans="2:9" ht="15" customHeight="1" x14ac:dyDescent="0.25">
      <c r="B13" s="24" t="s">
        <v>17</v>
      </c>
      <c r="C13" s="40">
        <v>3342478.1</v>
      </c>
      <c r="D13" s="40">
        <v>-427820.61</v>
      </c>
      <c r="E13" s="21">
        <f t="shared" ref="E13:E49" si="1">C13+D13</f>
        <v>2914657.49</v>
      </c>
      <c r="F13" s="41">
        <v>2345333.36</v>
      </c>
      <c r="G13" s="40">
        <v>2345333.36</v>
      </c>
      <c r="H13" s="26">
        <f t="shared" si="0"/>
        <v>569324.13000000035</v>
      </c>
      <c r="I13" s="34"/>
    </row>
    <row r="14" spans="2:9" ht="15" customHeight="1" x14ac:dyDescent="0.25">
      <c r="B14" s="24" t="s">
        <v>18</v>
      </c>
      <c r="C14" s="40">
        <v>635506.04</v>
      </c>
      <c r="D14" s="40">
        <v>-120000</v>
      </c>
      <c r="E14" s="21">
        <f t="shared" si="1"/>
        <v>515506.04000000004</v>
      </c>
      <c r="F14" s="41">
        <v>360693.38</v>
      </c>
      <c r="G14" s="40">
        <v>360693.38</v>
      </c>
      <c r="H14" s="26">
        <f t="shared" si="0"/>
        <v>154812.66000000003</v>
      </c>
      <c r="I14" s="34"/>
    </row>
    <row r="15" spans="2:9" ht="15" customHeight="1" x14ac:dyDescent="0.25">
      <c r="B15" s="24" t="s">
        <v>19</v>
      </c>
      <c r="C15" s="40">
        <v>336471.72</v>
      </c>
      <c r="D15" s="40">
        <v>0</v>
      </c>
      <c r="E15" s="21">
        <f t="shared" si="1"/>
        <v>336471.72</v>
      </c>
      <c r="F15" s="41">
        <v>252924.31</v>
      </c>
      <c r="G15" s="40">
        <v>252924.31</v>
      </c>
      <c r="H15" s="26">
        <f t="shared" si="0"/>
        <v>83547.409999999974</v>
      </c>
      <c r="I15" s="34"/>
    </row>
    <row r="16" spans="2:9" x14ac:dyDescent="0.25">
      <c r="B16" s="24" t="s">
        <v>20</v>
      </c>
      <c r="C16" s="40">
        <v>336471.72</v>
      </c>
      <c r="D16" s="40">
        <v>0</v>
      </c>
      <c r="E16" s="21">
        <f t="shared" si="1"/>
        <v>336471.72</v>
      </c>
      <c r="F16" s="41">
        <v>252924.31</v>
      </c>
      <c r="G16" s="40">
        <v>252924.31</v>
      </c>
      <c r="H16" s="26">
        <f t="shared" si="0"/>
        <v>83547.409999999974</v>
      </c>
      <c r="I16" s="34"/>
    </row>
    <row r="17" spans="2:9" x14ac:dyDescent="0.25">
      <c r="B17" s="24" t="s">
        <v>21</v>
      </c>
      <c r="C17" s="40">
        <v>336471.72</v>
      </c>
      <c r="D17" s="40">
        <v>0</v>
      </c>
      <c r="E17" s="21">
        <f t="shared" si="1"/>
        <v>336471.72</v>
      </c>
      <c r="F17" s="41">
        <v>252924.31</v>
      </c>
      <c r="G17" s="40">
        <v>252924.31</v>
      </c>
      <c r="H17" s="26">
        <f t="shared" si="0"/>
        <v>83547.409999999974</v>
      </c>
      <c r="I17" s="34"/>
    </row>
    <row r="18" spans="2:9" x14ac:dyDescent="0.25">
      <c r="B18" s="24" t="s">
        <v>94</v>
      </c>
      <c r="C18" s="40">
        <v>336471.72</v>
      </c>
      <c r="D18" s="40">
        <v>0</v>
      </c>
      <c r="E18" s="21">
        <f t="shared" si="1"/>
        <v>336471.72</v>
      </c>
      <c r="F18" s="41">
        <v>252924.31</v>
      </c>
      <c r="G18" s="40">
        <v>252924.31</v>
      </c>
      <c r="H18" s="26">
        <f t="shared" si="0"/>
        <v>83547.409999999974</v>
      </c>
      <c r="I18" s="34"/>
    </row>
    <row r="19" spans="2:9" ht="22.5" x14ac:dyDescent="0.25">
      <c r="B19" s="24" t="s">
        <v>95</v>
      </c>
      <c r="C19" s="40">
        <v>336471.72</v>
      </c>
      <c r="D19" s="40">
        <v>0</v>
      </c>
      <c r="E19" s="21">
        <f t="shared" si="1"/>
        <v>336471.72</v>
      </c>
      <c r="F19" s="41">
        <v>252924.31</v>
      </c>
      <c r="G19" s="40">
        <v>252924.31</v>
      </c>
      <c r="H19" s="26">
        <f t="shared" si="0"/>
        <v>83547.409999999974</v>
      </c>
      <c r="I19" s="34"/>
    </row>
    <row r="20" spans="2:9" x14ac:dyDescent="0.25">
      <c r="B20" s="24" t="s">
        <v>96</v>
      </c>
      <c r="C20" s="40">
        <v>336471.72</v>
      </c>
      <c r="D20" s="40">
        <v>0</v>
      </c>
      <c r="E20" s="21">
        <f t="shared" si="1"/>
        <v>336471.72</v>
      </c>
      <c r="F20" s="41">
        <v>252924.31</v>
      </c>
      <c r="G20" s="40">
        <v>252924.31</v>
      </c>
      <c r="H20" s="26">
        <f t="shared" si="0"/>
        <v>83547.409999999974</v>
      </c>
      <c r="I20" s="34"/>
    </row>
    <row r="21" spans="2:9" x14ac:dyDescent="0.25">
      <c r="B21" s="24" t="s">
        <v>97</v>
      </c>
      <c r="C21" s="40">
        <v>336471.72</v>
      </c>
      <c r="D21" s="40">
        <v>0</v>
      </c>
      <c r="E21" s="21">
        <f t="shared" si="1"/>
        <v>336471.72</v>
      </c>
      <c r="F21" s="41">
        <v>252924.31</v>
      </c>
      <c r="G21" s="40">
        <v>252924.31</v>
      </c>
      <c r="H21" s="26">
        <f t="shared" si="0"/>
        <v>83547.409999999974</v>
      </c>
      <c r="I21" s="34"/>
    </row>
    <row r="22" spans="2:9" x14ac:dyDescent="0.25">
      <c r="B22" s="24" t="s">
        <v>22</v>
      </c>
      <c r="C22" s="40">
        <v>1264675.3600000001</v>
      </c>
      <c r="D22" s="40">
        <v>79496</v>
      </c>
      <c r="E22" s="21">
        <f t="shared" si="1"/>
        <v>1344171.36</v>
      </c>
      <c r="F22" s="41">
        <v>1034750.6</v>
      </c>
      <c r="G22" s="40">
        <v>1034750.6</v>
      </c>
      <c r="H22" s="26">
        <f t="shared" si="0"/>
        <v>309420.76000000013</v>
      </c>
      <c r="I22" s="34"/>
    </row>
    <row r="23" spans="2:9" x14ac:dyDescent="0.25">
      <c r="B23" s="24" t="s">
        <v>23</v>
      </c>
      <c r="C23" s="40">
        <v>845692.58</v>
      </c>
      <c r="D23" s="40">
        <v>-165961.32</v>
      </c>
      <c r="E23" s="21">
        <f t="shared" si="1"/>
        <v>679731.26</v>
      </c>
      <c r="F23" s="41">
        <v>484212.7</v>
      </c>
      <c r="G23" s="40">
        <v>484212.7</v>
      </c>
      <c r="H23" s="26">
        <f t="shared" si="0"/>
        <v>195518.56</v>
      </c>
      <c r="I23" s="34"/>
    </row>
    <row r="24" spans="2:9" x14ac:dyDescent="0.25">
      <c r="B24" s="24" t="s">
        <v>24</v>
      </c>
      <c r="C24" s="40">
        <v>491245.3</v>
      </c>
      <c r="D24" s="40">
        <v>31755</v>
      </c>
      <c r="E24" s="21">
        <f t="shared" si="1"/>
        <v>523000.3</v>
      </c>
      <c r="F24" s="41">
        <v>345239.9</v>
      </c>
      <c r="G24" s="40">
        <v>345239.9</v>
      </c>
      <c r="H24" s="26">
        <f t="shared" si="0"/>
        <v>177760.39999999997</v>
      </c>
      <c r="I24" s="34"/>
    </row>
    <row r="25" spans="2:9" x14ac:dyDescent="0.25">
      <c r="B25" s="24" t="s">
        <v>25</v>
      </c>
      <c r="C25" s="40">
        <v>563744.22</v>
      </c>
      <c r="D25" s="40">
        <v>-100000</v>
      </c>
      <c r="E25" s="21">
        <f t="shared" si="1"/>
        <v>463744.22</v>
      </c>
      <c r="F25" s="41">
        <v>314587.75</v>
      </c>
      <c r="G25" s="40">
        <v>314587.75</v>
      </c>
      <c r="H25" s="26">
        <f t="shared" si="0"/>
        <v>149156.46999999997</v>
      </c>
      <c r="I25" s="34"/>
    </row>
    <row r="26" spans="2:9" x14ac:dyDescent="0.25">
      <c r="B26" s="24" t="s">
        <v>26</v>
      </c>
      <c r="C26" s="40">
        <v>7237538.8600000003</v>
      </c>
      <c r="D26" s="40">
        <v>-775673.86</v>
      </c>
      <c r="E26" s="21">
        <f t="shared" si="1"/>
        <v>6461865</v>
      </c>
      <c r="F26" s="41">
        <v>4979767.07</v>
      </c>
      <c r="G26" s="40">
        <v>4979767.07</v>
      </c>
      <c r="H26" s="26">
        <f t="shared" si="0"/>
        <v>1482097.9299999997</v>
      </c>
      <c r="I26" s="34"/>
    </row>
    <row r="27" spans="2:9" x14ac:dyDescent="0.25">
      <c r="B27" s="24" t="s">
        <v>27</v>
      </c>
      <c r="C27" s="40">
        <v>873948.36</v>
      </c>
      <c r="D27" s="40">
        <v>-92823.44</v>
      </c>
      <c r="E27" s="21">
        <f t="shared" si="1"/>
        <v>781124.91999999993</v>
      </c>
      <c r="F27" s="41">
        <v>594370.18000000005</v>
      </c>
      <c r="G27" s="40">
        <v>594370.18000000005</v>
      </c>
      <c r="H27" s="26">
        <f t="shared" si="0"/>
        <v>186754.73999999987</v>
      </c>
      <c r="I27" s="34"/>
    </row>
    <row r="28" spans="2:9" x14ac:dyDescent="0.25">
      <c r="B28" s="24" t="s">
        <v>28</v>
      </c>
      <c r="C28" s="40">
        <v>521438.12</v>
      </c>
      <c r="D28" s="40">
        <v>-190000</v>
      </c>
      <c r="E28" s="21">
        <f t="shared" si="1"/>
        <v>331438.12</v>
      </c>
      <c r="F28" s="41">
        <v>245527.44</v>
      </c>
      <c r="G28" s="40">
        <v>245527.44</v>
      </c>
      <c r="H28" s="26">
        <f t="shared" si="0"/>
        <v>85910.68</v>
      </c>
      <c r="I28" s="34"/>
    </row>
    <row r="29" spans="2:9" x14ac:dyDescent="0.25">
      <c r="B29" s="24" t="s">
        <v>29</v>
      </c>
      <c r="C29" s="40">
        <v>310306.09999999998</v>
      </c>
      <c r="D29" s="40">
        <v>0</v>
      </c>
      <c r="E29" s="21">
        <f t="shared" si="1"/>
        <v>310306.09999999998</v>
      </c>
      <c r="F29" s="41">
        <v>223013.46</v>
      </c>
      <c r="G29" s="40">
        <v>223013.46</v>
      </c>
      <c r="H29" s="26">
        <f t="shared" si="0"/>
        <v>87292.639999999985</v>
      </c>
      <c r="I29" s="34"/>
    </row>
    <row r="30" spans="2:9" x14ac:dyDescent="0.25">
      <c r="B30" s="24" t="s">
        <v>30</v>
      </c>
      <c r="C30" s="40">
        <v>444848.82</v>
      </c>
      <c r="D30" s="40">
        <v>-130000</v>
      </c>
      <c r="E30" s="21">
        <f t="shared" si="1"/>
        <v>314848.82</v>
      </c>
      <c r="F30" s="41">
        <v>244974.65</v>
      </c>
      <c r="G30" s="40">
        <v>244974.65</v>
      </c>
      <c r="H30" s="26">
        <f t="shared" si="0"/>
        <v>69874.170000000013</v>
      </c>
      <c r="I30" s="34"/>
    </row>
    <row r="31" spans="2:9" x14ac:dyDescent="0.25">
      <c r="B31" s="24" t="s">
        <v>31</v>
      </c>
      <c r="C31" s="40">
        <v>1045365.58</v>
      </c>
      <c r="D31" s="40">
        <v>-90000</v>
      </c>
      <c r="E31" s="21">
        <f t="shared" si="1"/>
        <v>955365.58</v>
      </c>
      <c r="F31" s="41">
        <v>650484.18000000005</v>
      </c>
      <c r="G31" s="40">
        <v>650484.18000000005</v>
      </c>
      <c r="H31" s="26">
        <f t="shared" si="0"/>
        <v>304881.39999999991</v>
      </c>
      <c r="I31" s="34"/>
    </row>
    <row r="32" spans="2:9" x14ac:dyDescent="0.25">
      <c r="B32" s="24" t="s">
        <v>98</v>
      </c>
      <c r="C32" s="40">
        <v>998918.3</v>
      </c>
      <c r="D32" s="40">
        <v>-120000</v>
      </c>
      <c r="E32" s="21">
        <f t="shared" si="1"/>
        <v>878918.3</v>
      </c>
      <c r="F32" s="41">
        <v>658716.27</v>
      </c>
      <c r="G32" s="40">
        <v>658716.27</v>
      </c>
      <c r="H32" s="26">
        <f t="shared" si="0"/>
        <v>220202.03000000003</v>
      </c>
      <c r="I32" s="34"/>
    </row>
    <row r="33" spans="2:9" x14ac:dyDescent="0.25">
      <c r="B33" s="24" t="s">
        <v>32</v>
      </c>
      <c r="C33" s="40">
        <v>213256960.55000001</v>
      </c>
      <c r="D33" s="40">
        <v>7416863.7400000002</v>
      </c>
      <c r="E33" s="21">
        <f t="shared" si="1"/>
        <v>220673824.29000002</v>
      </c>
      <c r="F33" s="41">
        <v>178311772.37</v>
      </c>
      <c r="G33" s="40">
        <v>178311772.37</v>
      </c>
      <c r="H33" s="26">
        <f t="shared" si="0"/>
        <v>42362051.920000017</v>
      </c>
      <c r="I33" s="34"/>
    </row>
    <row r="34" spans="2:9" x14ac:dyDescent="0.25">
      <c r="B34" s="24" t="s">
        <v>33</v>
      </c>
      <c r="C34" s="40">
        <v>22225218.420000002</v>
      </c>
      <c r="D34" s="40">
        <v>-1731614.21</v>
      </c>
      <c r="E34" s="21">
        <f t="shared" si="1"/>
        <v>20493604.210000001</v>
      </c>
      <c r="F34" s="41">
        <v>14068363.27</v>
      </c>
      <c r="G34" s="40">
        <v>14068363.27</v>
      </c>
      <c r="H34" s="26">
        <f t="shared" si="0"/>
        <v>6425240.9400000013</v>
      </c>
      <c r="I34" s="34"/>
    </row>
    <row r="35" spans="2:9" x14ac:dyDescent="0.25">
      <c r="B35" s="24" t="s">
        <v>34</v>
      </c>
      <c r="C35" s="40">
        <v>3447931.8</v>
      </c>
      <c r="D35" s="40">
        <v>-150000</v>
      </c>
      <c r="E35" s="21">
        <f t="shared" si="1"/>
        <v>3297931.8</v>
      </c>
      <c r="F35" s="41">
        <v>1748806.07</v>
      </c>
      <c r="G35" s="40">
        <v>1748806.07</v>
      </c>
      <c r="H35" s="26">
        <f t="shared" si="0"/>
        <v>1549125.7299999997</v>
      </c>
      <c r="I35" s="34"/>
    </row>
    <row r="36" spans="2:9" x14ac:dyDescent="0.25">
      <c r="B36" s="24" t="s">
        <v>35</v>
      </c>
      <c r="C36" s="40">
        <v>8401254.0800000001</v>
      </c>
      <c r="D36" s="40">
        <v>20000</v>
      </c>
      <c r="E36" s="21">
        <f t="shared" si="1"/>
        <v>8421254.0800000001</v>
      </c>
      <c r="F36" s="41">
        <v>5039615.53</v>
      </c>
      <c r="G36" s="40">
        <v>5039615.53</v>
      </c>
      <c r="H36" s="26">
        <f t="shared" si="0"/>
        <v>3381638.55</v>
      </c>
      <c r="I36" s="34"/>
    </row>
    <row r="37" spans="2:9" x14ac:dyDescent="0.25">
      <c r="B37" s="24" t="s">
        <v>36</v>
      </c>
      <c r="C37" s="40">
        <v>3462639.4</v>
      </c>
      <c r="D37" s="40">
        <v>102328.69</v>
      </c>
      <c r="E37" s="21">
        <f t="shared" si="1"/>
        <v>3564968.09</v>
      </c>
      <c r="F37" s="41">
        <v>3088455.85</v>
      </c>
      <c r="G37" s="40">
        <v>3088455.85</v>
      </c>
      <c r="H37" s="26">
        <f t="shared" si="0"/>
        <v>476512.23999999976</v>
      </c>
      <c r="I37" s="34"/>
    </row>
    <row r="38" spans="2:9" x14ac:dyDescent="0.25">
      <c r="B38" s="24" t="s">
        <v>37</v>
      </c>
      <c r="C38" s="40">
        <v>643665.36</v>
      </c>
      <c r="D38" s="40">
        <v>-135000</v>
      </c>
      <c r="E38" s="21">
        <f t="shared" si="1"/>
        <v>508665.36</v>
      </c>
      <c r="F38" s="41">
        <v>363266.02</v>
      </c>
      <c r="G38" s="40">
        <v>363266.02</v>
      </c>
      <c r="H38" s="26">
        <f t="shared" si="0"/>
        <v>145399.33999999997</v>
      </c>
      <c r="I38" s="34"/>
    </row>
    <row r="39" spans="2:9" x14ac:dyDescent="0.25">
      <c r="B39" s="24" t="s">
        <v>38</v>
      </c>
      <c r="C39" s="40">
        <v>672744.22</v>
      </c>
      <c r="D39" s="40">
        <v>-199600</v>
      </c>
      <c r="E39" s="21">
        <f t="shared" si="1"/>
        <v>473144.22</v>
      </c>
      <c r="F39" s="41">
        <v>346031.22</v>
      </c>
      <c r="G39" s="40">
        <v>346031.22</v>
      </c>
      <c r="H39" s="26">
        <f t="shared" si="0"/>
        <v>127113</v>
      </c>
      <c r="I39" s="34"/>
    </row>
    <row r="40" spans="2:9" x14ac:dyDescent="0.25">
      <c r="B40" s="24" t="s">
        <v>39</v>
      </c>
      <c r="C40" s="40">
        <v>360612.2</v>
      </c>
      <c r="D40" s="40">
        <v>0</v>
      </c>
      <c r="E40" s="21">
        <f t="shared" si="1"/>
        <v>360612.2</v>
      </c>
      <c r="F40" s="41">
        <v>270157.31</v>
      </c>
      <c r="G40" s="40">
        <v>270157.31</v>
      </c>
      <c r="H40" s="26">
        <f t="shared" si="0"/>
        <v>90454.890000000014</v>
      </c>
      <c r="I40" s="34"/>
    </row>
    <row r="41" spans="2:9" x14ac:dyDescent="0.25">
      <c r="B41" s="24" t="s">
        <v>40</v>
      </c>
      <c r="C41" s="40">
        <v>597876.24</v>
      </c>
      <c r="D41" s="40">
        <v>-89340</v>
      </c>
      <c r="E41" s="21">
        <f t="shared" si="1"/>
        <v>508536.24</v>
      </c>
      <c r="F41" s="41">
        <v>361580.23</v>
      </c>
      <c r="G41" s="40">
        <v>361580.23</v>
      </c>
      <c r="H41" s="26">
        <f t="shared" si="0"/>
        <v>146956.01</v>
      </c>
      <c r="I41" s="34"/>
    </row>
    <row r="42" spans="2:9" x14ac:dyDescent="0.25">
      <c r="B42" s="24" t="s">
        <v>41</v>
      </c>
      <c r="C42" s="40">
        <v>560047.54</v>
      </c>
      <c r="D42" s="40">
        <v>-47000</v>
      </c>
      <c r="E42" s="21">
        <f>C42+D42</f>
        <v>513047.54000000004</v>
      </c>
      <c r="F42" s="41">
        <v>367025.36</v>
      </c>
      <c r="G42" s="40">
        <v>367025.36</v>
      </c>
      <c r="H42" s="26">
        <f t="shared" si="0"/>
        <v>146022.18000000005</v>
      </c>
      <c r="I42" s="34"/>
    </row>
    <row r="43" spans="2:9" x14ac:dyDescent="0.25">
      <c r="B43" s="24" t="s">
        <v>42</v>
      </c>
      <c r="C43" s="40">
        <v>833529.6</v>
      </c>
      <c r="D43" s="40">
        <v>-245376</v>
      </c>
      <c r="E43" s="21">
        <f t="shared" si="1"/>
        <v>588153.59999999998</v>
      </c>
      <c r="F43" s="41">
        <v>416697.25</v>
      </c>
      <c r="G43" s="40">
        <v>416697.25</v>
      </c>
      <c r="H43" s="26">
        <f t="shared" si="0"/>
        <v>171456.34999999998</v>
      </c>
      <c r="I43" s="34"/>
    </row>
    <row r="44" spans="2:9" x14ac:dyDescent="0.25">
      <c r="B44" s="24" t="s">
        <v>43</v>
      </c>
      <c r="C44" s="40">
        <v>848613.22</v>
      </c>
      <c r="D44" s="40">
        <v>164215.04000000001</v>
      </c>
      <c r="E44" s="21">
        <f t="shared" si="1"/>
        <v>1012828.26</v>
      </c>
      <c r="F44" s="41">
        <v>814765.24</v>
      </c>
      <c r="G44" s="40">
        <v>814765.24</v>
      </c>
      <c r="H44" s="26">
        <f t="shared" si="0"/>
        <v>198063.02000000002</v>
      </c>
      <c r="I44" s="34"/>
    </row>
    <row r="45" spans="2:9" x14ac:dyDescent="0.25">
      <c r="B45" s="24" t="s">
        <v>44</v>
      </c>
      <c r="C45" s="40">
        <v>2042603.36</v>
      </c>
      <c r="D45" s="40">
        <v>-357003.42</v>
      </c>
      <c r="E45" s="21">
        <f t="shared" si="1"/>
        <v>1685599.9400000002</v>
      </c>
      <c r="F45" s="41">
        <v>1182966.93</v>
      </c>
      <c r="G45" s="40">
        <v>1182966.93</v>
      </c>
      <c r="H45" s="26">
        <f t="shared" si="0"/>
        <v>502633.01000000024</v>
      </c>
      <c r="I45" s="34"/>
    </row>
    <row r="46" spans="2:9" x14ac:dyDescent="0.25">
      <c r="B46" s="24" t="s">
        <v>45</v>
      </c>
      <c r="C46" s="40">
        <v>514529.6</v>
      </c>
      <c r="D46" s="40">
        <v>0</v>
      </c>
      <c r="E46" s="21">
        <f t="shared" si="1"/>
        <v>514529.6</v>
      </c>
      <c r="F46" s="41">
        <v>402010.97</v>
      </c>
      <c r="G46" s="40">
        <v>402010.97</v>
      </c>
      <c r="H46" s="26">
        <f t="shared" si="0"/>
        <v>112518.63</v>
      </c>
      <c r="I46" s="34"/>
    </row>
    <row r="47" spans="2:9" x14ac:dyDescent="0.25">
      <c r="B47" s="24" t="s">
        <v>46</v>
      </c>
      <c r="C47" s="40">
        <v>746735.08</v>
      </c>
      <c r="D47" s="40">
        <v>0</v>
      </c>
      <c r="E47" s="21">
        <f t="shared" si="1"/>
        <v>746735.08</v>
      </c>
      <c r="F47" s="41">
        <v>557118.11</v>
      </c>
      <c r="G47" s="40">
        <v>557118.11</v>
      </c>
      <c r="H47" s="26">
        <f t="shared" si="0"/>
        <v>189616.96999999997</v>
      </c>
      <c r="I47" s="34"/>
    </row>
    <row r="48" spans="2:9" x14ac:dyDescent="0.25">
      <c r="B48" s="24" t="s">
        <v>47</v>
      </c>
      <c r="C48" s="40">
        <v>5586903.3399999999</v>
      </c>
      <c r="D48" s="40">
        <v>810120.57</v>
      </c>
      <c r="E48" s="21">
        <f t="shared" si="1"/>
        <v>6397023.9100000001</v>
      </c>
      <c r="F48" s="41">
        <v>5551865.4299999997</v>
      </c>
      <c r="G48" s="40">
        <v>5551865.4299999997</v>
      </c>
      <c r="H48" s="26">
        <f t="shared" si="0"/>
        <v>845158.48000000045</v>
      </c>
      <c r="I48" s="34"/>
    </row>
    <row r="49" spans="2:9" x14ac:dyDescent="0.25">
      <c r="B49" s="24" t="s">
        <v>48</v>
      </c>
      <c r="C49" s="40">
        <v>931595.08</v>
      </c>
      <c r="D49" s="40">
        <v>0</v>
      </c>
      <c r="E49" s="21">
        <f t="shared" si="1"/>
        <v>931595.08</v>
      </c>
      <c r="F49" s="41">
        <v>620236.17000000004</v>
      </c>
      <c r="G49" s="84">
        <v>620236.17000000004</v>
      </c>
      <c r="H49" s="26">
        <f t="shared" si="0"/>
        <v>311358.90999999992</v>
      </c>
      <c r="I49" s="34"/>
    </row>
    <row r="50" spans="2:9" ht="27.75" customHeight="1" x14ac:dyDescent="0.25">
      <c r="B50" s="10" t="s">
        <v>12</v>
      </c>
      <c r="C50" s="11">
        <f>SUM(C10:C49)</f>
        <v>294774779.8900001</v>
      </c>
      <c r="D50" s="11">
        <f t="shared" ref="D50:H50" si="2">SUM(D10:D49)</f>
        <v>6510017.7800000021</v>
      </c>
      <c r="E50" s="11">
        <f t="shared" si="2"/>
        <v>301284797.67000008</v>
      </c>
      <c r="F50" s="11">
        <f>SUM(F10:F49)</f>
        <v>238248552.47000006</v>
      </c>
      <c r="G50" s="11">
        <f t="shared" si="2"/>
        <v>238248552.47000006</v>
      </c>
      <c r="H50" s="11">
        <f t="shared" si="2"/>
        <v>63036245.200000018</v>
      </c>
      <c r="I50" s="34"/>
    </row>
    <row r="51" spans="2:9" x14ac:dyDescent="0.25">
      <c r="C51" s="47">
        <v>294774779.88999999</v>
      </c>
      <c r="D51" s="47">
        <v>1238255.9500000002</v>
      </c>
      <c r="E51" s="47">
        <v>296013035.83999997</v>
      </c>
      <c r="F51" s="47"/>
      <c r="G51" s="47"/>
      <c r="H51" s="47">
        <v>157021571.46000001</v>
      </c>
    </row>
    <row r="52" spans="2:9" x14ac:dyDescent="0.25">
      <c r="C52" s="48">
        <f>C50-C51</f>
        <v>0</v>
      </c>
      <c r="D52" s="48">
        <f t="shared" ref="D52:H52" si="3">D50-D51</f>
        <v>5271761.8300000019</v>
      </c>
      <c r="E52" s="48">
        <f t="shared" si="3"/>
        <v>5271761.8300001025</v>
      </c>
      <c r="F52" s="48"/>
      <c r="G52" s="48"/>
      <c r="H52" s="48">
        <f t="shared" si="3"/>
        <v>-93985326.25999999</v>
      </c>
    </row>
    <row r="53" spans="2:9" x14ac:dyDescent="0.25">
      <c r="B53"/>
      <c r="C53" s="49"/>
      <c r="D53" s="49"/>
      <c r="E53" s="49"/>
      <c r="F53" s="49"/>
      <c r="G53" s="49"/>
      <c r="H53" s="49"/>
    </row>
  </sheetData>
  <mergeCells count="7">
    <mergeCell ref="B2:H2"/>
    <mergeCell ref="B3:H3"/>
    <mergeCell ref="B4:H4"/>
    <mergeCell ref="B5:H5"/>
    <mergeCell ref="B6:B8"/>
    <mergeCell ref="C6:G6"/>
    <mergeCell ref="H6:H7"/>
  </mergeCells>
  <printOptions horizontalCentered="1"/>
  <pageMargins left="0.59055118110236227" right="0.59055118110236227" top="0.59055118110236227" bottom="0.59055118110236227" header="0" footer="0"/>
  <pageSetup scale="7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I104"/>
  <sheetViews>
    <sheetView zoomScaleNormal="100" workbookViewId="0">
      <selection activeCell="J7" sqref="J7"/>
    </sheetView>
  </sheetViews>
  <sheetFormatPr baseColWidth="10" defaultRowHeight="15" x14ac:dyDescent="0.25"/>
  <cols>
    <col min="1" max="1" width="3.28515625" customWidth="1"/>
    <col min="2" max="2" width="3.140625" customWidth="1"/>
    <col min="3" max="3" width="46.5703125" customWidth="1"/>
    <col min="4" max="4" width="14.28515625" customWidth="1"/>
    <col min="5" max="5" width="14.85546875" customWidth="1"/>
    <col min="6" max="6" width="13.28515625" bestFit="1" customWidth="1"/>
    <col min="7" max="7" width="14.42578125" customWidth="1"/>
    <col min="8" max="8" width="14.28515625" customWidth="1"/>
    <col min="9" max="9" width="13.7109375" bestFit="1" customWidth="1"/>
  </cols>
  <sheetData>
    <row r="2" spans="2:9" x14ac:dyDescent="0.25">
      <c r="I2" s="2" t="s">
        <v>99</v>
      </c>
    </row>
    <row r="3" spans="2:9" x14ac:dyDescent="0.25">
      <c r="B3" s="51" t="s">
        <v>13</v>
      </c>
      <c r="C3" s="52"/>
      <c r="D3" s="52"/>
      <c r="E3" s="52"/>
      <c r="F3" s="52"/>
      <c r="G3" s="52"/>
      <c r="H3" s="52"/>
      <c r="I3" s="53"/>
    </row>
    <row r="4" spans="2:9" x14ac:dyDescent="0.25">
      <c r="B4" s="54" t="s">
        <v>2</v>
      </c>
      <c r="C4" s="55"/>
      <c r="D4" s="55"/>
      <c r="E4" s="55"/>
      <c r="F4" s="55"/>
      <c r="G4" s="55"/>
      <c r="H4" s="55"/>
      <c r="I4" s="56"/>
    </row>
    <row r="5" spans="2:9" x14ac:dyDescent="0.25">
      <c r="B5" s="54" t="s">
        <v>50</v>
      </c>
      <c r="C5" s="55"/>
      <c r="D5" s="55"/>
      <c r="E5" s="55"/>
      <c r="F5" s="55"/>
      <c r="G5" s="55"/>
      <c r="H5" s="55"/>
      <c r="I5" s="56"/>
    </row>
    <row r="6" spans="2:9" x14ac:dyDescent="0.25">
      <c r="B6" s="57" t="s">
        <v>100</v>
      </c>
      <c r="C6" s="58"/>
      <c r="D6" s="58"/>
      <c r="E6" s="58"/>
      <c r="F6" s="58"/>
      <c r="G6" s="58"/>
      <c r="H6" s="58"/>
      <c r="I6" s="59"/>
    </row>
    <row r="7" spans="2:9" ht="15" customHeight="1" x14ac:dyDescent="0.25">
      <c r="B7" s="60" t="s">
        <v>3</v>
      </c>
      <c r="C7" s="73"/>
      <c r="D7" s="63" t="s">
        <v>4</v>
      </c>
      <c r="E7" s="64"/>
      <c r="F7" s="64"/>
      <c r="G7" s="64"/>
      <c r="H7" s="65"/>
      <c r="I7" s="66" t="s">
        <v>5</v>
      </c>
    </row>
    <row r="8" spans="2:9" ht="24" x14ac:dyDescent="0.25">
      <c r="B8" s="61"/>
      <c r="C8" s="74"/>
      <c r="D8" s="3" t="s">
        <v>6</v>
      </c>
      <c r="E8" s="4" t="s">
        <v>7</v>
      </c>
      <c r="F8" s="3" t="s">
        <v>0</v>
      </c>
      <c r="G8" s="3" t="s">
        <v>1</v>
      </c>
      <c r="H8" s="3" t="s">
        <v>8</v>
      </c>
      <c r="I8" s="66"/>
    </row>
    <row r="9" spans="2:9" x14ac:dyDescent="0.25">
      <c r="B9" s="62"/>
      <c r="C9" s="75"/>
      <c r="D9" s="5">
        <v>1</v>
      </c>
      <c r="E9" s="5">
        <v>2</v>
      </c>
      <c r="F9" s="5" t="s">
        <v>9</v>
      </c>
      <c r="G9" s="5">
        <v>4</v>
      </c>
      <c r="H9" s="5">
        <v>5</v>
      </c>
      <c r="I9" s="5" t="s">
        <v>10</v>
      </c>
    </row>
    <row r="10" spans="2:9" x14ac:dyDescent="0.25">
      <c r="B10" s="76"/>
      <c r="C10" s="77"/>
      <c r="D10" s="29"/>
      <c r="E10" s="29"/>
      <c r="F10" s="29"/>
      <c r="G10" s="29"/>
      <c r="H10" s="29"/>
      <c r="I10" s="29"/>
    </row>
    <row r="11" spans="2:9" x14ac:dyDescent="0.25">
      <c r="B11" s="67" t="s">
        <v>51</v>
      </c>
      <c r="C11" s="68"/>
      <c r="D11" s="18">
        <f>D12+D24</f>
        <v>0</v>
      </c>
      <c r="E11" s="18">
        <f>E12+E24</f>
        <v>0</v>
      </c>
      <c r="F11" s="19">
        <f>D11+E11</f>
        <v>0</v>
      </c>
      <c r="G11" s="18">
        <f t="shared" ref="G11:H11" si="0">G12+G24</f>
        <v>0</v>
      </c>
      <c r="H11" s="18">
        <f t="shared" si="0"/>
        <v>0</v>
      </c>
      <c r="I11" s="19">
        <f>F11-G11</f>
        <v>0</v>
      </c>
    </row>
    <row r="12" spans="2:9" ht="15" customHeight="1" x14ac:dyDescent="0.25">
      <c r="B12" s="67" t="s">
        <v>52</v>
      </c>
      <c r="C12" s="68"/>
      <c r="D12" s="18">
        <f>D13+D21</f>
        <v>0</v>
      </c>
      <c r="E12" s="18">
        <f>E13+E21</f>
        <v>0</v>
      </c>
      <c r="F12" s="19">
        <f t="shared" ref="F12:F100" si="1">D12+E12</f>
        <v>0</v>
      </c>
      <c r="G12" s="18">
        <f t="shared" ref="G12:H12" si="2">G13+G21</f>
        <v>0</v>
      </c>
      <c r="H12" s="18">
        <f t="shared" si="2"/>
        <v>0</v>
      </c>
      <c r="I12" s="19">
        <f t="shared" ref="I12:I100" si="3">F12-G12</f>
        <v>0</v>
      </c>
    </row>
    <row r="13" spans="2:9" ht="15" customHeight="1" x14ac:dyDescent="0.25">
      <c r="B13" s="67" t="s">
        <v>53</v>
      </c>
      <c r="C13" s="68"/>
      <c r="D13" s="18">
        <f>D14</f>
        <v>0</v>
      </c>
      <c r="E13" s="18">
        <f>E14</f>
        <v>0</v>
      </c>
      <c r="F13" s="19">
        <f t="shared" si="1"/>
        <v>0</v>
      </c>
      <c r="G13" s="18">
        <f t="shared" ref="G13:H13" si="4">G14</f>
        <v>0</v>
      </c>
      <c r="H13" s="18">
        <f t="shared" si="4"/>
        <v>0</v>
      </c>
      <c r="I13" s="19">
        <f t="shared" si="3"/>
        <v>0</v>
      </c>
    </row>
    <row r="14" spans="2:9" ht="15" customHeight="1" x14ac:dyDescent="0.25">
      <c r="B14" s="67" t="s">
        <v>54</v>
      </c>
      <c r="C14" s="68"/>
      <c r="D14" s="18">
        <f>SUM(D15:D20)</f>
        <v>0</v>
      </c>
      <c r="E14" s="18">
        <f>SUM(E15:E20)</f>
        <v>0</v>
      </c>
      <c r="F14" s="19">
        <f>D14+E14</f>
        <v>0</v>
      </c>
      <c r="G14" s="18">
        <f t="shared" ref="G14:H14" si="5">SUM(G15:G20)</f>
        <v>0</v>
      </c>
      <c r="H14" s="18">
        <f t="shared" si="5"/>
        <v>0</v>
      </c>
      <c r="I14" s="19">
        <f t="shared" si="3"/>
        <v>0</v>
      </c>
    </row>
    <row r="15" spans="2:9" ht="15" customHeight="1" x14ac:dyDescent="0.25">
      <c r="B15" s="12"/>
      <c r="C15" s="13" t="s">
        <v>55</v>
      </c>
      <c r="D15" s="20"/>
      <c r="E15" s="20"/>
      <c r="F15" s="21">
        <f t="shared" si="1"/>
        <v>0</v>
      </c>
      <c r="G15" s="20"/>
      <c r="H15" s="20"/>
      <c r="I15" s="21">
        <f t="shared" si="3"/>
        <v>0</v>
      </c>
    </row>
    <row r="16" spans="2:9" ht="15" customHeight="1" x14ac:dyDescent="0.25">
      <c r="B16" s="12"/>
      <c r="C16" s="13" t="s">
        <v>56</v>
      </c>
      <c r="D16" s="20"/>
      <c r="E16" s="20"/>
      <c r="F16" s="21">
        <f t="shared" si="1"/>
        <v>0</v>
      </c>
      <c r="G16" s="20"/>
      <c r="H16" s="20"/>
      <c r="I16" s="21">
        <f t="shared" si="3"/>
        <v>0</v>
      </c>
    </row>
    <row r="17" spans="2:9" ht="15" customHeight="1" x14ac:dyDescent="0.25">
      <c r="B17" s="12"/>
      <c r="C17" s="13" t="s">
        <v>57</v>
      </c>
      <c r="D17" s="20"/>
      <c r="E17" s="20"/>
      <c r="F17" s="21">
        <f t="shared" si="1"/>
        <v>0</v>
      </c>
      <c r="G17" s="20"/>
      <c r="H17" s="20"/>
      <c r="I17" s="21">
        <f t="shared" si="3"/>
        <v>0</v>
      </c>
    </row>
    <row r="18" spans="2:9" ht="15" customHeight="1" x14ac:dyDescent="0.25">
      <c r="B18" s="12"/>
      <c r="C18" s="13" t="s">
        <v>58</v>
      </c>
      <c r="D18" s="20"/>
      <c r="E18" s="20"/>
      <c r="F18" s="21">
        <f t="shared" si="1"/>
        <v>0</v>
      </c>
      <c r="G18" s="20"/>
      <c r="H18" s="20"/>
      <c r="I18" s="21">
        <f t="shared" si="3"/>
        <v>0</v>
      </c>
    </row>
    <row r="19" spans="2:9" ht="22.5" x14ac:dyDescent="0.25">
      <c r="B19" s="12"/>
      <c r="C19" s="14" t="s">
        <v>59</v>
      </c>
      <c r="D19" s="20"/>
      <c r="E19" s="20"/>
      <c r="F19" s="21">
        <f t="shared" si="1"/>
        <v>0</v>
      </c>
      <c r="G19" s="20"/>
      <c r="H19" s="20"/>
      <c r="I19" s="21">
        <f t="shared" si="3"/>
        <v>0</v>
      </c>
    </row>
    <row r="20" spans="2:9" x14ac:dyDescent="0.25">
      <c r="B20" s="12"/>
      <c r="C20" s="13" t="s">
        <v>60</v>
      </c>
      <c r="D20" s="20"/>
      <c r="E20" s="20"/>
      <c r="F20" s="21">
        <f t="shared" si="1"/>
        <v>0</v>
      </c>
      <c r="G20" s="20"/>
      <c r="H20" s="20"/>
      <c r="I20" s="21">
        <f t="shared" si="3"/>
        <v>0</v>
      </c>
    </row>
    <row r="21" spans="2:9" ht="22.5" customHeight="1" x14ac:dyDescent="0.25">
      <c r="B21" s="69" t="s">
        <v>61</v>
      </c>
      <c r="C21" s="70"/>
      <c r="D21" s="18">
        <f>SUM(D22:D23)</f>
        <v>0</v>
      </c>
      <c r="E21" s="18">
        <f>SUM(E22:E23)</f>
        <v>0</v>
      </c>
      <c r="F21" s="19">
        <f t="shared" si="1"/>
        <v>0</v>
      </c>
      <c r="G21" s="18">
        <f t="shared" ref="G21:H21" si="6">SUM(G22:G23)</f>
        <v>0</v>
      </c>
      <c r="H21" s="18">
        <f t="shared" si="6"/>
        <v>0</v>
      </c>
      <c r="I21" s="19">
        <f t="shared" si="3"/>
        <v>0</v>
      </c>
    </row>
    <row r="22" spans="2:9" ht="22.5" x14ac:dyDescent="0.25">
      <c r="B22" s="12"/>
      <c r="C22" s="14" t="s">
        <v>62</v>
      </c>
      <c r="D22" s="20"/>
      <c r="E22" s="20"/>
      <c r="F22" s="21">
        <f t="shared" si="1"/>
        <v>0</v>
      </c>
      <c r="G22" s="20"/>
      <c r="H22" s="20"/>
      <c r="I22" s="21">
        <f t="shared" si="3"/>
        <v>0</v>
      </c>
    </row>
    <row r="23" spans="2:9" ht="22.5" x14ac:dyDescent="0.25">
      <c r="B23" s="12"/>
      <c r="C23" s="14" t="s">
        <v>63</v>
      </c>
      <c r="D23" s="20"/>
      <c r="E23" s="20"/>
      <c r="F23" s="21">
        <f t="shared" si="1"/>
        <v>0</v>
      </c>
      <c r="G23" s="20"/>
      <c r="H23" s="20"/>
      <c r="I23" s="21">
        <f t="shared" si="3"/>
        <v>0</v>
      </c>
    </row>
    <row r="24" spans="2:9" x14ac:dyDescent="0.25">
      <c r="B24" s="67" t="s">
        <v>64</v>
      </c>
      <c r="C24" s="68"/>
      <c r="D24" s="18">
        <f>D25+D26+D31+D37</f>
        <v>0</v>
      </c>
      <c r="E24" s="18">
        <f>E25+E26+E31+E37</f>
        <v>0</v>
      </c>
      <c r="F24" s="19">
        <f t="shared" si="1"/>
        <v>0</v>
      </c>
      <c r="G24" s="18">
        <f t="shared" ref="G24:H24" si="7">G25+G26+G31+G37</f>
        <v>0</v>
      </c>
      <c r="H24" s="18">
        <f t="shared" si="7"/>
        <v>0</v>
      </c>
      <c r="I24" s="19">
        <f t="shared" si="3"/>
        <v>0</v>
      </c>
    </row>
    <row r="25" spans="2:9" x14ac:dyDescent="0.25">
      <c r="B25" s="67" t="s">
        <v>65</v>
      </c>
      <c r="C25" s="68"/>
      <c r="D25" s="18">
        <v>0</v>
      </c>
      <c r="E25" s="18">
        <v>0</v>
      </c>
      <c r="F25" s="19">
        <f t="shared" si="1"/>
        <v>0</v>
      </c>
      <c r="G25" s="18">
        <v>0</v>
      </c>
      <c r="H25" s="18">
        <v>0</v>
      </c>
      <c r="I25" s="19">
        <f t="shared" si="3"/>
        <v>0</v>
      </c>
    </row>
    <row r="26" spans="2:9" ht="22.5" customHeight="1" x14ac:dyDescent="0.25">
      <c r="B26" s="69" t="s">
        <v>66</v>
      </c>
      <c r="C26" s="70"/>
      <c r="D26" s="18">
        <f>SUM(D27:D30)</f>
        <v>0</v>
      </c>
      <c r="E26" s="18">
        <f>SUM(E27:E30)</f>
        <v>0</v>
      </c>
      <c r="F26" s="19">
        <f t="shared" si="1"/>
        <v>0</v>
      </c>
      <c r="G26" s="18">
        <f t="shared" ref="G26:H26" si="8">SUM(G27:G30)</f>
        <v>0</v>
      </c>
      <c r="H26" s="18">
        <f t="shared" si="8"/>
        <v>0</v>
      </c>
      <c r="I26" s="19">
        <f t="shared" si="3"/>
        <v>0</v>
      </c>
    </row>
    <row r="27" spans="2:9" x14ac:dyDescent="0.25">
      <c r="B27" s="12"/>
      <c r="C27" s="13" t="s">
        <v>67</v>
      </c>
      <c r="D27" s="20"/>
      <c r="E27" s="20"/>
      <c r="F27" s="21">
        <f t="shared" si="1"/>
        <v>0</v>
      </c>
      <c r="G27" s="20"/>
      <c r="H27" s="20"/>
      <c r="I27" s="21">
        <f t="shared" si="3"/>
        <v>0</v>
      </c>
    </row>
    <row r="28" spans="2:9" x14ac:dyDescent="0.25">
      <c r="B28" s="12"/>
      <c r="C28" s="13" t="s">
        <v>68</v>
      </c>
      <c r="D28" s="20"/>
      <c r="E28" s="20"/>
      <c r="F28" s="21">
        <f t="shared" si="1"/>
        <v>0</v>
      </c>
      <c r="G28" s="20"/>
      <c r="H28" s="20"/>
      <c r="I28" s="21">
        <f t="shared" si="3"/>
        <v>0</v>
      </c>
    </row>
    <row r="29" spans="2:9" x14ac:dyDescent="0.25">
      <c r="B29" s="12"/>
      <c r="C29" s="13" t="s">
        <v>69</v>
      </c>
      <c r="D29" s="20"/>
      <c r="E29" s="20"/>
      <c r="F29" s="21">
        <f t="shared" si="1"/>
        <v>0</v>
      </c>
      <c r="G29" s="20"/>
      <c r="H29" s="20"/>
      <c r="I29" s="21">
        <f t="shared" si="3"/>
        <v>0</v>
      </c>
    </row>
    <row r="30" spans="2:9" x14ac:dyDescent="0.25">
      <c r="B30" s="12"/>
      <c r="C30" s="13" t="s">
        <v>70</v>
      </c>
      <c r="D30" s="20"/>
      <c r="E30" s="20"/>
      <c r="F30" s="21">
        <f t="shared" si="1"/>
        <v>0</v>
      </c>
      <c r="G30" s="20"/>
      <c r="H30" s="20"/>
      <c r="I30" s="21">
        <f t="shared" si="3"/>
        <v>0</v>
      </c>
    </row>
    <row r="31" spans="2:9" ht="22.5" customHeight="1" x14ac:dyDescent="0.25">
      <c r="B31" s="69" t="s">
        <v>71</v>
      </c>
      <c r="C31" s="70"/>
      <c r="D31" s="18">
        <f>SUM(D32:D36)</f>
        <v>0</v>
      </c>
      <c r="E31" s="18">
        <f>SUM(E32:E36)</f>
        <v>0</v>
      </c>
      <c r="F31" s="19">
        <f t="shared" si="1"/>
        <v>0</v>
      </c>
      <c r="G31" s="18">
        <f t="shared" ref="G31:H31" si="9">SUM(G32:G36)</f>
        <v>0</v>
      </c>
      <c r="H31" s="18">
        <f t="shared" si="9"/>
        <v>0</v>
      </c>
      <c r="I31" s="19">
        <f t="shared" si="3"/>
        <v>0</v>
      </c>
    </row>
    <row r="32" spans="2:9" x14ac:dyDescent="0.25">
      <c r="B32" s="12"/>
      <c r="C32" s="13" t="s">
        <v>72</v>
      </c>
      <c r="D32" s="20"/>
      <c r="E32" s="20"/>
      <c r="F32" s="21">
        <f t="shared" si="1"/>
        <v>0</v>
      </c>
      <c r="G32" s="20"/>
      <c r="H32" s="20"/>
      <c r="I32" s="21">
        <f t="shared" si="3"/>
        <v>0</v>
      </c>
    </row>
    <row r="33" spans="2:9" ht="22.5" x14ac:dyDescent="0.25">
      <c r="B33" s="12"/>
      <c r="C33" s="14" t="s">
        <v>73</v>
      </c>
      <c r="D33" s="20"/>
      <c r="E33" s="20"/>
      <c r="F33" s="21">
        <f t="shared" si="1"/>
        <v>0</v>
      </c>
      <c r="G33" s="20"/>
      <c r="H33" s="20"/>
      <c r="I33" s="21">
        <f t="shared" si="3"/>
        <v>0</v>
      </c>
    </row>
    <row r="34" spans="2:9" x14ac:dyDescent="0.25">
      <c r="B34" s="12"/>
      <c r="C34" s="13" t="s">
        <v>74</v>
      </c>
      <c r="D34" s="20"/>
      <c r="E34" s="20"/>
      <c r="F34" s="21">
        <f t="shared" si="1"/>
        <v>0</v>
      </c>
      <c r="G34" s="20"/>
      <c r="H34" s="20"/>
      <c r="I34" s="21">
        <f t="shared" si="3"/>
        <v>0</v>
      </c>
    </row>
    <row r="35" spans="2:9" ht="22.5" x14ac:dyDescent="0.25">
      <c r="B35" s="12"/>
      <c r="C35" s="14" t="s">
        <v>75</v>
      </c>
      <c r="D35" s="20"/>
      <c r="E35" s="20"/>
      <c r="F35" s="21">
        <f t="shared" si="1"/>
        <v>0</v>
      </c>
      <c r="G35" s="20"/>
      <c r="H35" s="20"/>
      <c r="I35" s="21">
        <f t="shared" si="3"/>
        <v>0</v>
      </c>
    </row>
    <row r="36" spans="2:9" x14ac:dyDescent="0.25">
      <c r="B36" s="12"/>
      <c r="C36" s="13" t="s">
        <v>76</v>
      </c>
      <c r="D36" s="20"/>
      <c r="E36" s="20"/>
      <c r="F36" s="21">
        <f t="shared" si="1"/>
        <v>0</v>
      </c>
      <c r="G36" s="20"/>
      <c r="H36" s="20"/>
      <c r="I36" s="21">
        <f t="shared" si="3"/>
        <v>0</v>
      </c>
    </row>
    <row r="37" spans="2:9" ht="22.5" customHeight="1" x14ac:dyDescent="0.25">
      <c r="B37" s="69" t="s">
        <v>77</v>
      </c>
      <c r="C37" s="70"/>
      <c r="D37" s="18">
        <f>SUM(D38:D42)</f>
        <v>0</v>
      </c>
      <c r="E37" s="18">
        <f>SUM(E38:E42)</f>
        <v>0</v>
      </c>
      <c r="F37" s="19">
        <f t="shared" si="1"/>
        <v>0</v>
      </c>
      <c r="G37" s="18">
        <f t="shared" ref="G37:H37" si="10">SUM(G38:G42)</f>
        <v>0</v>
      </c>
      <c r="H37" s="18">
        <f t="shared" si="10"/>
        <v>0</v>
      </c>
      <c r="I37" s="19">
        <f t="shared" si="3"/>
        <v>0</v>
      </c>
    </row>
    <row r="38" spans="2:9" x14ac:dyDescent="0.25">
      <c r="B38" s="12"/>
      <c r="C38" s="13" t="s">
        <v>72</v>
      </c>
      <c r="D38" s="20"/>
      <c r="E38" s="20"/>
      <c r="F38" s="21">
        <f t="shared" si="1"/>
        <v>0</v>
      </c>
      <c r="G38" s="20"/>
      <c r="H38" s="20"/>
      <c r="I38" s="21">
        <f t="shared" si="3"/>
        <v>0</v>
      </c>
    </row>
    <row r="39" spans="2:9" ht="22.5" x14ac:dyDescent="0.25">
      <c r="B39" s="12"/>
      <c r="C39" s="14" t="s">
        <v>73</v>
      </c>
      <c r="D39" s="20"/>
      <c r="E39" s="20"/>
      <c r="F39" s="21">
        <f t="shared" si="1"/>
        <v>0</v>
      </c>
      <c r="G39" s="20"/>
      <c r="H39" s="20"/>
      <c r="I39" s="21">
        <f t="shared" si="3"/>
        <v>0</v>
      </c>
    </row>
    <row r="40" spans="2:9" x14ac:dyDescent="0.25">
      <c r="B40" s="12"/>
      <c r="C40" s="13" t="s">
        <v>74</v>
      </c>
      <c r="D40" s="20"/>
      <c r="E40" s="20"/>
      <c r="F40" s="21">
        <f t="shared" si="1"/>
        <v>0</v>
      </c>
      <c r="G40" s="20"/>
      <c r="H40" s="20"/>
      <c r="I40" s="21">
        <f t="shared" si="3"/>
        <v>0</v>
      </c>
    </row>
    <row r="41" spans="2:9" ht="22.5" x14ac:dyDescent="0.25">
      <c r="B41" s="12"/>
      <c r="C41" s="14" t="s">
        <v>75</v>
      </c>
      <c r="D41" s="20"/>
      <c r="E41" s="20"/>
      <c r="F41" s="21">
        <f t="shared" si="1"/>
        <v>0</v>
      </c>
      <c r="G41" s="20"/>
      <c r="H41" s="20"/>
      <c r="I41" s="21">
        <f t="shared" si="3"/>
        <v>0</v>
      </c>
    </row>
    <row r="42" spans="2:9" x14ac:dyDescent="0.25">
      <c r="B42" s="12"/>
      <c r="C42" s="13" t="s">
        <v>76</v>
      </c>
      <c r="D42" s="20"/>
      <c r="E42" s="20"/>
      <c r="F42" s="21">
        <f t="shared" si="1"/>
        <v>0</v>
      </c>
      <c r="G42" s="20"/>
      <c r="H42" s="20"/>
      <c r="I42" s="21">
        <f t="shared" si="3"/>
        <v>0</v>
      </c>
    </row>
    <row r="43" spans="2:9" x14ac:dyDescent="0.25">
      <c r="B43" s="67" t="s">
        <v>78</v>
      </c>
      <c r="C43" s="68"/>
      <c r="D43" s="18">
        <f>D44+D56</f>
        <v>0</v>
      </c>
      <c r="E43" s="18">
        <f>E44+E56</f>
        <v>0</v>
      </c>
      <c r="F43" s="19">
        <f t="shared" si="1"/>
        <v>0</v>
      </c>
      <c r="G43" s="18">
        <f t="shared" ref="G43:H43" si="11">G44+G56</f>
        <v>0</v>
      </c>
      <c r="H43" s="18">
        <f t="shared" si="11"/>
        <v>0</v>
      </c>
      <c r="I43" s="19">
        <f t="shared" si="3"/>
        <v>0</v>
      </c>
    </row>
    <row r="44" spans="2:9" x14ac:dyDescent="0.25">
      <c r="B44" s="67" t="s">
        <v>52</v>
      </c>
      <c r="C44" s="68"/>
      <c r="D44" s="18">
        <f>D45+D53</f>
        <v>0</v>
      </c>
      <c r="E44" s="18">
        <f>E45+E53</f>
        <v>0</v>
      </c>
      <c r="F44" s="19">
        <f t="shared" si="1"/>
        <v>0</v>
      </c>
      <c r="G44" s="18">
        <f t="shared" ref="G44:H44" si="12">G45+G53</f>
        <v>0</v>
      </c>
      <c r="H44" s="18">
        <f t="shared" si="12"/>
        <v>0</v>
      </c>
      <c r="I44" s="19">
        <f t="shared" si="3"/>
        <v>0</v>
      </c>
    </row>
    <row r="45" spans="2:9" x14ac:dyDescent="0.25">
      <c r="B45" s="67" t="s">
        <v>79</v>
      </c>
      <c r="C45" s="68"/>
      <c r="D45" s="18">
        <f>D46</f>
        <v>0</v>
      </c>
      <c r="E45" s="18">
        <f>E46</f>
        <v>0</v>
      </c>
      <c r="F45" s="19">
        <f t="shared" si="1"/>
        <v>0</v>
      </c>
      <c r="G45" s="18">
        <f t="shared" ref="G45:H45" si="13">G46</f>
        <v>0</v>
      </c>
      <c r="H45" s="18">
        <f t="shared" si="13"/>
        <v>0</v>
      </c>
      <c r="I45" s="19">
        <f t="shared" si="3"/>
        <v>0</v>
      </c>
    </row>
    <row r="46" spans="2:9" x14ac:dyDescent="0.25">
      <c r="B46" s="67" t="s">
        <v>80</v>
      </c>
      <c r="C46" s="68"/>
      <c r="D46" s="18">
        <f>SUM(D47:D52)</f>
        <v>0</v>
      </c>
      <c r="E46" s="18">
        <f>SUM(E47:E52)</f>
        <v>0</v>
      </c>
      <c r="F46" s="19">
        <f t="shared" si="1"/>
        <v>0</v>
      </c>
      <c r="G46" s="18">
        <f t="shared" ref="G46:H46" si="14">SUM(G47:G52)</f>
        <v>0</v>
      </c>
      <c r="H46" s="18">
        <f t="shared" si="14"/>
        <v>0</v>
      </c>
      <c r="I46" s="19">
        <f t="shared" si="3"/>
        <v>0</v>
      </c>
    </row>
    <row r="47" spans="2:9" x14ac:dyDescent="0.25">
      <c r="B47" s="12"/>
      <c r="C47" s="13" t="s">
        <v>55</v>
      </c>
      <c r="D47" s="20"/>
      <c r="E47" s="20"/>
      <c r="F47" s="21">
        <f t="shared" si="1"/>
        <v>0</v>
      </c>
      <c r="G47" s="20"/>
      <c r="H47" s="20"/>
      <c r="I47" s="21">
        <f t="shared" si="3"/>
        <v>0</v>
      </c>
    </row>
    <row r="48" spans="2:9" x14ac:dyDescent="0.25">
      <c r="B48" s="12"/>
      <c r="C48" s="13" t="s">
        <v>56</v>
      </c>
      <c r="D48" s="20"/>
      <c r="E48" s="20"/>
      <c r="F48" s="21">
        <f t="shared" si="1"/>
        <v>0</v>
      </c>
      <c r="G48" s="20"/>
      <c r="H48" s="20"/>
      <c r="I48" s="21">
        <f t="shared" si="3"/>
        <v>0</v>
      </c>
    </row>
    <row r="49" spans="1:9" x14ac:dyDescent="0.25">
      <c r="B49" s="12"/>
      <c r="C49" s="13" t="s">
        <v>57</v>
      </c>
      <c r="D49" s="20"/>
      <c r="E49" s="20"/>
      <c r="F49" s="21">
        <f t="shared" si="1"/>
        <v>0</v>
      </c>
      <c r="G49" s="20"/>
      <c r="H49" s="20"/>
      <c r="I49" s="21">
        <f t="shared" si="3"/>
        <v>0</v>
      </c>
    </row>
    <row r="50" spans="1:9" x14ac:dyDescent="0.25">
      <c r="B50" s="12"/>
      <c r="C50" s="13" t="s">
        <v>58</v>
      </c>
      <c r="D50" s="20"/>
      <c r="E50" s="20"/>
      <c r="F50" s="21">
        <f t="shared" si="1"/>
        <v>0</v>
      </c>
      <c r="G50" s="20"/>
      <c r="H50" s="20"/>
      <c r="I50" s="21">
        <f t="shared" si="3"/>
        <v>0</v>
      </c>
    </row>
    <row r="51" spans="1:9" ht="22.5" x14ac:dyDescent="0.25">
      <c r="B51" s="12"/>
      <c r="C51" s="14" t="s">
        <v>59</v>
      </c>
      <c r="D51" s="20"/>
      <c r="E51" s="20"/>
      <c r="F51" s="21">
        <f t="shared" si="1"/>
        <v>0</v>
      </c>
      <c r="G51" s="20"/>
      <c r="H51" s="20"/>
      <c r="I51" s="21">
        <f t="shared" si="3"/>
        <v>0</v>
      </c>
    </row>
    <row r="52" spans="1:9" x14ac:dyDescent="0.25">
      <c r="B52" s="12"/>
      <c r="C52" s="13" t="s">
        <v>81</v>
      </c>
      <c r="D52" s="20"/>
      <c r="E52" s="20"/>
      <c r="F52" s="21">
        <f t="shared" si="1"/>
        <v>0</v>
      </c>
      <c r="G52" s="20"/>
      <c r="H52" s="20"/>
      <c r="I52" s="21">
        <f t="shared" si="3"/>
        <v>0</v>
      </c>
    </row>
    <row r="53" spans="1:9" ht="22.5" customHeight="1" x14ac:dyDescent="0.25">
      <c r="B53" s="69" t="s">
        <v>61</v>
      </c>
      <c r="C53" s="70"/>
      <c r="D53" s="18">
        <f>SUM(D54:D55)</f>
        <v>0</v>
      </c>
      <c r="E53" s="18">
        <f>SUM(E54:E55)</f>
        <v>0</v>
      </c>
      <c r="F53" s="19">
        <f t="shared" si="1"/>
        <v>0</v>
      </c>
      <c r="G53" s="18">
        <f t="shared" ref="G53:H53" si="15">SUM(G54:G55)</f>
        <v>0</v>
      </c>
      <c r="H53" s="18">
        <f t="shared" si="15"/>
        <v>0</v>
      </c>
      <c r="I53" s="19">
        <f t="shared" si="3"/>
        <v>0</v>
      </c>
    </row>
    <row r="54" spans="1:9" ht="22.5" x14ac:dyDescent="0.25">
      <c r="B54" s="12"/>
      <c r="C54" s="14" t="s">
        <v>62</v>
      </c>
      <c r="D54" s="27"/>
      <c r="E54" s="20"/>
      <c r="F54" s="21">
        <f t="shared" si="1"/>
        <v>0</v>
      </c>
      <c r="G54" s="20"/>
      <c r="H54" s="27"/>
      <c r="I54" s="26">
        <f t="shared" si="3"/>
        <v>0</v>
      </c>
    </row>
    <row r="55" spans="1:9" ht="22.5" x14ac:dyDescent="0.25">
      <c r="B55" s="12"/>
      <c r="C55" s="14" t="s">
        <v>63</v>
      </c>
      <c r="D55" s="20"/>
      <c r="E55" s="20"/>
      <c r="F55" s="21">
        <f t="shared" si="1"/>
        <v>0</v>
      </c>
      <c r="G55" s="20"/>
      <c r="H55" s="20"/>
      <c r="I55" s="21">
        <f t="shared" si="3"/>
        <v>0</v>
      </c>
    </row>
    <row r="56" spans="1:9" x14ac:dyDescent="0.25">
      <c r="B56" s="67" t="s">
        <v>64</v>
      </c>
      <c r="C56" s="68"/>
      <c r="D56" s="18">
        <f>D57+D62+D68</f>
        <v>0</v>
      </c>
      <c r="E56" s="18">
        <f>E57+E62+E68</f>
        <v>0</v>
      </c>
      <c r="F56" s="19">
        <f t="shared" si="1"/>
        <v>0</v>
      </c>
      <c r="G56" s="18">
        <f t="shared" ref="G56:H56" si="16">G57+G62+G68</f>
        <v>0</v>
      </c>
      <c r="H56" s="18">
        <f t="shared" si="16"/>
        <v>0</v>
      </c>
      <c r="I56" s="19">
        <f t="shared" si="3"/>
        <v>0</v>
      </c>
    </row>
    <row r="57" spans="1:9" ht="22.5" customHeight="1" x14ac:dyDescent="0.25">
      <c r="B57" s="69" t="s">
        <v>66</v>
      </c>
      <c r="C57" s="70"/>
      <c r="D57" s="18">
        <f>SUM(D58:D61)</f>
        <v>0</v>
      </c>
      <c r="E57" s="18">
        <f>SUM(E58:E61)</f>
        <v>0</v>
      </c>
      <c r="F57" s="19">
        <f t="shared" si="1"/>
        <v>0</v>
      </c>
      <c r="G57" s="18">
        <f t="shared" ref="G57:H57" si="17">SUM(G58:G61)</f>
        <v>0</v>
      </c>
      <c r="H57" s="18">
        <f t="shared" si="17"/>
        <v>0</v>
      </c>
      <c r="I57" s="19">
        <f t="shared" si="3"/>
        <v>0</v>
      </c>
    </row>
    <row r="58" spans="1:9" x14ac:dyDescent="0.25">
      <c r="B58" s="12"/>
      <c r="C58" s="13" t="s">
        <v>67</v>
      </c>
      <c r="D58" s="20"/>
      <c r="E58" s="20"/>
      <c r="F58" s="21">
        <f t="shared" si="1"/>
        <v>0</v>
      </c>
      <c r="G58" s="20"/>
      <c r="H58" s="20"/>
      <c r="I58" s="21">
        <f t="shared" si="3"/>
        <v>0</v>
      </c>
    </row>
    <row r="59" spans="1:9" x14ac:dyDescent="0.25">
      <c r="B59" s="12"/>
      <c r="C59" s="13" t="s">
        <v>68</v>
      </c>
      <c r="D59" s="20"/>
      <c r="E59" s="20"/>
      <c r="F59" s="21">
        <f t="shared" si="1"/>
        <v>0</v>
      </c>
      <c r="G59" s="20"/>
      <c r="H59" s="20"/>
      <c r="I59" s="21">
        <f t="shared" si="3"/>
        <v>0</v>
      </c>
    </row>
    <row r="60" spans="1:9" x14ac:dyDescent="0.25">
      <c r="B60" s="12"/>
      <c r="C60" s="13" t="s">
        <v>69</v>
      </c>
      <c r="D60" s="20"/>
      <c r="E60" s="20"/>
      <c r="F60" s="21">
        <f t="shared" si="1"/>
        <v>0</v>
      </c>
      <c r="G60" s="20"/>
      <c r="H60" s="20"/>
      <c r="I60" s="21">
        <f t="shared" si="3"/>
        <v>0</v>
      </c>
    </row>
    <row r="61" spans="1:9" x14ac:dyDescent="0.25">
      <c r="A61" s="28"/>
      <c r="B61" s="12"/>
      <c r="C61" s="13" t="s">
        <v>70</v>
      </c>
      <c r="D61" s="20"/>
      <c r="E61" s="20"/>
      <c r="F61" s="21">
        <f t="shared" si="1"/>
        <v>0</v>
      </c>
      <c r="G61" s="20"/>
      <c r="H61" s="20"/>
      <c r="I61" s="21">
        <f t="shared" si="3"/>
        <v>0</v>
      </c>
    </row>
    <row r="62" spans="1:9" ht="22.5" customHeight="1" x14ac:dyDescent="0.25">
      <c r="A62" s="28"/>
      <c r="B62" s="69" t="s">
        <v>82</v>
      </c>
      <c r="C62" s="70"/>
      <c r="D62" s="18">
        <f>SUM(D63:D67)</f>
        <v>0</v>
      </c>
      <c r="E62" s="18">
        <f>SUM(E63:E67)</f>
        <v>0</v>
      </c>
      <c r="F62" s="19">
        <f t="shared" si="1"/>
        <v>0</v>
      </c>
      <c r="G62" s="18">
        <f t="shared" ref="G62:H62" si="18">SUM(G63:G67)</f>
        <v>0</v>
      </c>
      <c r="H62" s="18">
        <f t="shared" si="18"/>
        <v>0</v>
      </c>
      <c r="I62" s="19">
        <f t="shared" si="3"/>
        <v>0</v>
      </c>
    </row>
    <row r="63" spans="1:9" x14ac:dyDescent="0.25">
      <c r="B63" s="12"/>
      <c r="C63" s="13" t="s">
        <v>72</v>
      </c>
      <c r="D63" s="20"/>
      <c r="E63" s="20"/>
      <c r="F63" s="21">
        <f t="shared" si="1"/>
        <v>0</v>
      </c>
      <c r="G63" s="20"/>
      <c r="H63" s="20"/>
      <c r="I63" s="21">
        <f t="shared" si="3"/>
        <v>0</v>
      </c>
    </row>
    <row r="64" spans="1:9" ht="22.5" x14ac:dyDescent="0.25">
      <c r="B64" s="12"/>
      <c r="C64" s="14" t="s">
        <v>73</v>
      </c>
      <c r="D64" s="20"/>
      <c r="E64" s="20"/>
      <c r="F64" s="21">
        <f t="shared" si="1"/>
        <v>0</v>
      </c>
      <c r="G64" s="20"/>
      <c r="H64" s="20"/>
      <c r="I64" s="21">
        <f t="shared" si="3"/>
        <v>0</v>
      </c>
    </row>
    <row r="65" spans="1:9" x14ac:dyDescent="0.25">
      <c r="B65" s="12"/>
      <c r="C65" s="13" t="s">
        <v>74</v>
      </c>
      <c r="D65" s="20"/>
      <c r="E65" s="20"/>
      <c r="F65" s="21">
        <f t="shared" si="1"/>
        <v>0</v>
      </c>
      <c r="G65" s="20"/>
      <c r="H65" s="20"/>
      <c r="I65" s="21">
        <f t="shared" si="3"/>
        <v>0</v>
      </c>
    </row>
    <row r="66" spans="1:9" ht="22.5" x14ac:dyDescent="0.25">
      <c r="B66" s="12"/>
      <c r="C66" s="14" t="s">
        <v>75</v>
      </c>
      <c r="D66" s="20"/>
      <c r="E66" s="20"/>
      <c r="F66" s="21">
        <f t="shared" si="1"/>
        <v>0</v>
      </c>
      <c r="G66" s="20"/>
      <c r="H66" s="20"/>
      <c r="I66" s="21">
        <f t="shared" si="3"/>
        <v>0</v>
      </c>
    </row>
    <row r="67" spans="1:9" x14ac:dyDescent="0.25">
      <c r="A67" s="28"/>
      <c r="B67" s="12"/>
      <c r="C67" s="13" t="s">
        <v>76</v>
      </c>
      <c r="D67" s="20"/>
      <c r="E67" s="20"/>
      <c r="F67" s="21">
        <f t="shared" si="1"/>
        <v>0</v>
      </c>
      <c r="G67" s="20"/>
      <c r="H67" s="20"/>
      <c r="I67" s="21">
        <f t="shared" si="3"/>
        <v>0</v>
      </c>
    </row>
    <row r="68" spans="1:9" ht="22.5" customHeight="1" x14ac:dyDescent="0.25">
      <c r="B68" s="69" t="s">
        <v>77</v>
      </c>
      <c r="C68" s="70"/>
      <c r="D68" s="18">
        <f>SUM(D69:D73)</f>
        <v>0</v>
      </c>
      <c r="E68" s="18">
        <f>SUM(E69:E73)</f>
        <v>0</v>
      </c>
      <c r="F68" s="19">
        <f t="shared" si="1"/>
        <v>0</v>
      </c>
      <c r="G68" s="18">
        <f t="shared" ref="G68:H68" si="19">SUM(G69:G73)</f>
        <v>0</v>
      </c>
      <c r="H68" s="18">
        <f t="shared" si="19"/>
        <v>0</v>
      </c>
      <c r="I68" s="19">
        <f t="shared" si="3"/>
        <v>0</v>
      </c>
    </row>
    <row r="69" spans="1:9" x14ac:dyDescent="0.25">
      <c r="B69" s="12"/>
      <c r="C69" s="13" t="s">
        <v>72</v>
      </c>
      <c r="D69" s="20"/>
      <c r="E69" s="20"/>
      <c r="F69" s="21">
        <f t="shared" si="1"/>
        <v>0</v>
      </c>
      <c r="G69" s="20"/>
      <c r="H69" s="20"/>
      <c r="I69" s="21">
        <f t="shared" si="3"/>
        <v>0</v>
      </c>
    </row>
    <row r="70" spans="1:9" ht="22.5" x14ac:dyDescent="0.25">
      <c r="B70" s="12"/>
      <c r="C70" s="14" t="s">
        <v>73</v>
      </c>
      <c r="D70" s="20"/>
      <c r="E70" s="20"/>
      <c r="F70" s="21">
        <f t="shared" si="1"/>
        <v>0</v>
      </c>
      <c r="G70" s="20"/>
      <c r="H70" s="20"/>
      <c r="I70" s="21">
        <f t="shared" si="3"/>
        <v>0</v>
      </c>
    </row>
    <row r="71" spans="1:9" x14ac:dyDescent="0.25">
      <c r="B71" s="12"/>
      <c r="C71" s="13" t="s">
        <v>74</v>
      </c>
      <c r="D71" s="20"/>
      <c r="E71" s="20"/>
      <c r="F71" s="21">
        <f t="shared" si="1"/>
        <v>0</v>
      </c>
      <c r="G71" s="20"/>
      <c r="H71" s="20"/>
      <c r="I71" s="21">
        <f t="shared" si="3"/>
        <v>0</v>
      </c>
    </row>
    <row r="72" spans="1:9" ht="22.5" x14ac:dyDescent="0.25">
      <c r="B72" s="12"/>
      <c r="C72" s="14" t="s">
        <v>75</v>
      </c>
      <c r="D72" s="20"/>
      <c r="E72" s="20"/>
      <c r="F72" s="21">
        <f t="shared" si="1"/>
        <v>0</v>
      </c>
      <c r="G72" s="20"/>
      <c r="H72" s="20"/>
      <c r="I72" s="21">
        <f t="shared" si="3"/>
        <v>0</v>
      </c>
    </row>
    <row r="73" spans="1:9" x14ac:dyDescent="0.25">
      <c r="B73" s="12"/>
      <c r="C73" s="13" t="s">
        <v>76</v>
      </c>
      <c r="D73" s="20"/>
      <c r="E73" s="20"/>
      <c r="F73" s="21">
        <f t="shared" si="1"/>
        <v>0</v>
      </c>
      <c r="G73" s="20"/>
      <c r="H73" s="20"/>
      <c r="I73" s="21">
        <f t="shared" si="3"/>
        <v>0</v>
      </c>
    </row>
    <row r="74" spans="1:9" x14ac:dyDescent="0.25">
      <c r="B74" s="67" t="s">
        <v>83</v>
      </c>
      <c r="C74" s="68"/>
      <c r="D74" s="18">
        <f>D75+D83</f>
        <v>294774779.8900001</v>
      </c>
      <c r="E74" s="18">
        <f>E75+E83</f>
        <v>6510017.7800000003</v>
      </c>
      <c r="F74" s="19">
        <f t="shared" si="1"/>
        <v>301284797.67000008</v>
      </c>
      <c r="G74" s="18">
        <f t="shared" ref="G74:H74" si="20">G75+G83</f>
        <v>238248552.47</v>
      </c>
      <c r="H74" s="18">
        <f t="shared" si="20"/>
        <v>238248552.47</v>
      </c>
      <c r="I74" s="19">
        <f t="shared" si="3"/>
        <v>63036245.200000077</v>
      </c>
    </row>
    <row r="75" spans="1:9" x14ac:dyDescent="0.25">
      <c r="B75" s="67" t="s">
        <v>52</v>
      </c>
      <c r="C75" s="68"/>
      <c r="D75" s="18">
        <f>D76+D80</f>
        <v>294774779.8900001</v>
      </c>
      <c r="E75" s="18">
        <f>E76+E80</f>
        <v>6510017.7800000003</v>
      </c>
      <c r="F75" s="19">
        <f t="shared" si="1"/>
        <v>301284797.67000008</v>
      </c>
      <c r="G75" s="18">
        <f t="shared" ref="G75:H75" si="21">G76+G80</f>
        <v>238248552.47</v>
      </c>
      <c r="H75" s="18">
        <f t="shared" si="21"/>
        <v>238248552.47</v>
      </c>
      <c r="I75" s="19">
        <f t="shared" si="3"/>
        <v>63036245.200000077</v>
      </c>
    </row>
    <row r="76" spans="1:9" x14ac:dyDescent="0.25">
      <c r="B76" s="67" t="s">
        <v>84</v>
      </c>
      <c r="C76" s="68"/>
      <c r="D76" s="18">
        <f>D77</f>
        <v>294774779.8900001</v>
      </c>
      <c r="E76" s="18">
        <f>E77</f>
        <v>6510017.7800000003</v>
      </c>
      <c r="F76" s="19">
        <f t="shared" si="1"/>
        <v>301284797.67000008</v>
      </c>
      <c r="G76" s="18">
        <f t="shared" ref="G76:H76" si="22">G77</f>
        <v>238248552.47</v>
      </c>
      <c r="H76" s="18">
        <f t="shared" si="22"/>
        <v>238248552.47</v>
      </c>
      <c r="I76" s="19">
        <f t="shared" si="3"/>
        <v>63036245.200000077</v>
      </c>
    </row>
    <row r="77" spans="1:9" x14ac:dyDescent="0.25">
      <c r="B77" s="67" t="s">
        <v>85</v>
      </c>
      <c r="C77" s="68"/>
      <c r="D77" s="18">
        <f>SUM(D78:D79)</f>
        <v>294774779.8900001</v>
      </c>
      <c r="E77" s="18">
        <f>SUM(E78:E79)</f>
        <v>6510017.7800000003</v>
      </c>
      <c r="F77" s="19">
        <f t="shared" si="1"/>
        <v>301284797.67000008</v>
      </c>
      <c r="G77" s="18">
        <f t="shared" ref="G77:H77" si="23">SUM(G78:G79)</f>
        <v>238248552.47</v>
      </c>
      <c r="H77" s="18">
        <f t="shared" si="23"/>
        <v>238248552.47</v>
      </c>
      <c r="I77" s="19">
        <f t="shared" si="3"/>
        <v>63036245.200000077</v>
      </c>
    </row>
    <row r="78" spans="1:9" x14ac:dyDescent="0.25">
      <c r="B78" s="12"/>
      <c r="C78" s="13" t="s">
        <v>86</v>
      </c>
      <c r="D78" s="20">
        <v>294774779.8900001</v>
      </c>
      <c r="E78" s="20">
        <v>6510017.7800000003</v>
      </c>
      <c r="F78" s="21">
        <f t="shared" si="1"/>
        <v>301284797.67000008</v>
      </c>
      <c r="G78" s="20">
        <v>238248552.47</v>
      </c>
      <c r="H78" s="20">
        <v>238248552.47</v>
      </c>
      <c r="I78" s="21">
        <f t="shared" si="3"/>
        <v>63036245.200000077</v>
      </c>
    </row>
    <row r="79" spans="1:9" ht="22.5" x14ac:dyDescent="0.25">
      <c r="B79" s="12"/>
      <c r="C79" s="14" t="s">
        <v>59</v>
      </c>
      <c r="D79" s="20"/>
      <c r="E79" s="20"/>
      <c r="F79" s="21">
        <f t="shared" si="1"/>
        <v>0</v>
      </c>
      <c r="G79" s="20"/>
      <c r="H79" s="20"/>
      <c r="I79" s="21">
        <f t="shared" si="3"/>
        <v>0</v>
      </c>
    </row>
    <row r="80" spans="1:9" ht="22.5" customHeight="1" x14ac:dyDescent="0.25">
      <c r="B80" s="69" t="s">
        <v>87</v>
      </c>
      <c r="C80" s="70"/>
      <c r="D80" s="18">
        <f>SUM(D81:D82)</f>
        <v>0</v>
      </c>
      <c r="E80" s="18">
        <f>SUM(E81:E82)</f>
        <v>0</v>
      </c>
      <c r="F80" s="19">
        <f t="shared" si="1"/>
        <v>0</v>
      </c>
      <c r="G80" s="18">
        <f t="shared" ref="G80:H80" si="24">SUM(G81:G82)</f>
        <v>0</v>
      </c>
      <c r="H80" s="18">
        <f t="shared" si="24"/>
        <v>0</v>
      </c>
      <c r="I80" s="19">
        <f t="shared" si="3"/>
        <v>0</v>
      </c>
    </row>
    <row r="81" spans="1:9" ht="22.5" x14ac:dyDescent="0.25">
      <c r="B81" s="12"/>
      <c r="C81" s="14" t="s">
        <v>88</v>
      </c>
      <c r="D81" s="20"/>
      <c r="E81" s="20"/>
      <c r="F81" s="21">
        <f t="shared" si="1"/>
        <v>0</v>
      </c>
      <c r="G81" s="20"/>
      <c r="H81" s="20"/>
      <c r="I81" s="21">
        <f t="shared" si="3"/>
        <v>0</v>
      </c>
    </row>
    <row r="82" spans="1:9" ht="22.5" x14ac:dyDescent="0.25">
      <c r="B82" s="12"/>
      <c r="C82" s="14" t="s">
        <v>89</v>
      </c>
      <c r="D82" s="20"/>
      <c r="E82" s="20"/>
      <c r="F82" s="21">
        <f t="shared" si="1"/>
        <v>0</v>
      </c>
      <c r="G82" s="20"/>
      <c r="H82" s="20"/>
      <c r="I82" s="21">
        <f t="shared" si="3"/>
        <v>0</v>
      </c>
    </row>
    <row r="83" spans="1:9" x14ac:dyDescent="0.25">
      <c r="B83" s="67" t="s">
        <v>64</v>
      </c>
      <c r="C83" s="68"/>
      <c r="D83" s="18">
        <f>D84+D89+D95</f>
        <v>0</v>
      </c>
      <c r="E83" s="18">
        <f>E84+E89+E95</f>
        <v>0</v>
      </c>
      <c r="F83" s="19">
        <f t="shared" si="1"/>
        <v>0</v>
      </c>
      <c r="G83" s="18">
        <f t="shared" ref="G83:H83" si="25">G84+G89+G95</f>
        <v>0</v>
      </c>
      <c r="H83" s="18">
        <f t="shared" si="25"/>
        <v>0</v>
      </c>
      <c r="I83" s="19">
        <f t="shared" si="3"/>
        <v>0</v>
      </c>
    </row>
    <row r="84" spans="1:9" ht="22.5" customHeight="1" x14ac:dyDescent="0.25">
      <c r="B84" s="69" t="s">
        <v>90</v>
      </c>
      <c r="C84" s="70"/>
      <c r="D84" s="18">
        <f>SUM(D85:D88)</f>
        <v>0</v>
      </c>
      <c r="E84" s="18">
        <f>SUM(E85:E88)</f>
        <v>0</v>
      </c>
      <c r="F84" s="19">
        <f t="shared" si="1"/>
        <v>0</v>
      </c>
      <c r="G84" s="18">
        <f t="shared" ref="G84:H84" si="26">SUM(G85:G88)</f>
        <v>0</v>
      </c>
      <c r="H84" s="18">
        <f t="shared" si="26"/>
        <v>0</v>
      </c>
      <c r="I84" s="19">
        <f t="shared" si="3"/>
        <v>0</v>
      </c>
    </row>
    <row r="85" spans="1:9" x14ac:dyDescent="0.25">
      <c r="B85" s="12"/>
      <c r="C85" s="13" t="s">
        <v>67</v>
      </c>
      <c r="D85" s="20"/>
      <c r="E85" s="20"/>
      <c r="F85" s="21">
        <f t="shared" si="1"/>
        <v>0</v>
      </c>
      <c r="G85" s="20"/>
      <c r="H85" s="20"/>
      <c r="I85" s="21">
        <f t="shared" si="3"/>
        <v>0</v>
      </c>
    </row>
    <row r="86" spans="1:9" x14ac:dyDescent="0.25">
      <c r="B86" s="16"/>
      <c r="C86" s="13" t="s">
        <v>68</v>
      </c>
      <c r="D86" s="20"/>
      <c r="E86" s="20"/>
      <c r="F86" s="21">
        <f t="shared" si="1"/>
        <v>0</v>
      </c>
      <c r="G86" s="20"/>
      <c r="H86" s="20"/>
      <c r="I86" s="21">
        <f t="shared" si="3"/>
        <v>0</v>
      </c>
    </row>
    <row r="87" spans="1:9" x14ac:dyDescent="0.25">
      <c r="B87" s="12"/>
      <c r="C87" s="13" t="s">
        <v>69</v>
      </c>
      <c r="D87" s="20"/>
      <c r="E87" s="20"/>
      <c r="F87" s="21">
        <f t="shared" si="1"/>
        <v>0</v>
      </c>
      <c r="G87" s="20"/>
      <c r="H87" s="20"/>
      <c r="I87" s="21">
        <f t="shared" si="3"/>
        <v>0</v>
      </c>
    </row>
    <row r="88" spans="1:9" x14ac:dyDescent="0.25">
      <c r="B88" s="12"/>
      <c r="C88" s="13" t="s">
        <v>70</v>
      </c>
      <c r="D88" s="20"/>
      <c r="E88" s="20"/>
      <c r="F88" s="21">
        <f t="shared" si="1"/>
        <v>0</v>
      </c>
      <c r="G88" s="20"/>
      <c r="H88" s="20"/>
      <c r="I88" s="21">
        <f t="shared" si="3"/>
        <v>0</v>
      </c>
    </row>
    <row r="89" spans="1:9" ht="22.5" customHeight="1" x14ac:dyDescent="0.25">
      <c r="B89" s="69" t="s">
        <v>71</v>
      </c>
      <c r="C89" s="70"/>
      <c r="D89" s="18">
        <f>SUM(D90:D94)</f>
        <v>0</v>
      </c>
      <c r="E89" s="18">
        <f>SUM(E90:E94)</f>
        <v>0</v>
      </c>
      <c r="F89" s="19">
        <f t="shared" si="1"/>
        <v>0</v>
      </c>
      <c r="G89" s="18">
        <f t="shared" ref="G89:H89" si="27">SUM(G90:G94)</f>
        <v>0</v>
      </c>
      <c r="H89" s="18">
        <f t="shared" si="27"/>
        <v>0</v>
      </c>
      <c r="I89" s="19">
        <f t="shared" si="3"/>
        <v>0</v>
      </c>
    </row>
    <row r="90" spans="1:9" x14ac:dyDescent="0.25">
      <c r="B90" s="12"/>
      <c r="C90" s="13" t="s">
        <v>72</v>
      </c>
      <c r="D90" s="20"/>
      <c r="E90" s="20"/>
      <c r="F90" s="21">
        <f t="shared" si="1"/>
        <v>0</v>
      </c>
      <c r="G90" s="20"/>
      <c r="H90" s="20"/>
      <c r="I90" s="21">
        <f t="shared" si="3"/>
        <v>0</v>
      </c>
    </row>
    <row r="91" spans="1:9" ht="22.5" x14ac:dyDescent="0.25">
      <c r="B91" s="12"/>
      <c r="C91" s="14" t="s">
        <v>73</v>
      </c>
      <c r="D91" s="20"/>
      <c r="E91" s="20"/>
      <c r="F91" s="21">
        <f t="shared" si="1"/>
        <v>0</v>
      </c>
      <c r="G91" s="20"/>
      <c r="H91" s="20"/>
      <c r="I91" s="21">
        <f t="shared" si="3"/>
        <v>0</v>
      </c>
    </row>
    <row r="92" spans="1:9" x14ac:dyDescent="0.25">
      <c r="B92" s="12"/>
      <c r="C92" s="13" t="s">
        <v>74</v>
      </c>
      <c r="D92" s="20"/>
      <c r="E92" s="20"/>
      <c r="F92" s="21">
        <f t="shared" si="1"/>
        <v>0</v>
      </c>
      <c r="G92" s="20"/>
      <c r="H92" s="20"/>
      <c r="I92" s="21">
        <f t="shared" si="3"/>
        <v>0</v>
      </c>
    </row>
    <row r="93" spans="1:9" ht="22.5" x14ac:dyDescent="0.25">
      <c r="B93" s="12"/>
      <c r="C93" s="14" t="s">
        <v>75</v>
      </c>
      <c r="D93" s="20"/>
      <c r="E93" s="20"/>
      <c r="F93" s="21">
        <f t="shared" si="1"/>
        <v>0</v>
      </c>
      <c r="G93" s="20"/>
      <c r="H93" s="20"/>
      <c r="I93" s="21">
        <f t="shared" si="3"/>
        <v>0</v>
      </c>
    </row>
    <row r="94" spans="1:9" x14ac:dyDescent="0.25">
      <c r="B94" s="12"/>
      <c r="C94" s="13" t="s">
        <v>76</v>
      </c>
      <c r="D94" s="20"/>
      <c r="E94" s="20"/>
      <c r="F94" s="21">
        <f t="shared" si="1"/>
        <v>0</v>
      </c>
      <c r="G94" s="20"/>
      <c r="H94" s="20"/>
      <c r="I94" s="21">
        <f t="shared" si="3"/>
        <v>0</v>
      </c>
    </row>
    <row r="95" spans="1:9" ht="22.5" customHeight="1" x14ac:dyDescent="0.25">
      <c r="B95" s="69" t="s">
        <v>77</v>
      </c>
      <c r="C95" s="70"/>
      <c r="D95" s="18">
        <f>SUM(D96:D100)</f>
        <v>0</v>
      </c>
      <c r="E95" s="18">
        <f>SUM(E96:E100)</f>
        <v>0</v>
      </c>
      <c r="F95" s="19">
        <f t="shared" si="1"/>
        <v>0</v>
      </c>
      <c r="G95" s="18">
        <f t="shared" ref="G95:H95" si="28">SUM(G96:G100)</f>
        <v>0</v>
      </c>
      <c r="H95" s="18">
        <f t="shared" si="28"/>
        <v>0</v>
      </c>
      <c r="I95" s="19">
        <f t="shared" si="3"/>
        <v>0</v>
      </c>
    </row>
    <row r="96" spans="1:9" x14ac:dyDescent="0.25">
      <c r="A96" s="28"/>
      <c r="B96" s="12"/>
      <c r="C96" s="13" t="s">
        <v>72</v>
      </c>
      <c r="D96" s="20"/>
      <c r="E96" s="20"/>
      <c r="F96" s="21">
        <f t="shared" si="1"/>
        <v>0</v>
      </c>
      <c r="G96" s="20"/>
      <c r="H96" s="20"/>
      <c r="I96" s="21">
        <f t="shared" si="3"/>
        <v>0</v>
      </c>
    </row>
    <row r="97" spans="2:9" ht="22.5" x14ac:dyDescent="0.25">
      <c r="B97" s="12"/>
      <c r="C97" s="14" t="s">
        <v>73</v>
      </c>
      <c r="D97" s="20"/>
      <c r="E97" s="20"/>
      <c r="F97" s="21">
        <f t="shared" si="1"/>
        <v>0</v>
      </c>
      <c r="G97" s="20"/>
      <c r="H97" s="20"/>
      <c r="I97" s="21">
        <f t="shared" si="3"/>
        <v>0</v>
      </c>
    </row>
    <row r="98" spans="2:9" x14ac:dyDescent="0.25">
      <c r="B98" s="12"/>
      <c r="C98" s="13" t="s">
        <v>74</v>
      </c>
      <c r="D98" s="20"/>
      <c r="E98" s="20"/>
      <c r="F98" s="21">
        <f t="shared" si="1"/>
        <v>0</v>
      </c>
      <c r="G98" s="20"/>
      <c r="H98" s="20"/>
      <c r="I98" s="21">
        <f t="shared" si="3"/>
        <v>0</v>
      </c>
    </row>
    <row r="99" spans="2:9" ht="22.5" x14ac:dyDescent="0.25">
      <c r="B99" s="12"/>
      <c r="C99" s="14" t="s">
        <v>75</v>
      </c>
      <c r="D99" s="20"/>
      <c r="E99" s="20"/>
      <c r="F99" s="21">
        <f t="shared" si="1"/>
        <v>0</v>
      </c>
      <c r="G99" s="20"/>
      <c r="H99" s="20"/>
      <c r="I99" s="21">
        <f t="shared" si="3"/>
        <v>0</v>
      </c>
    </row>
    <row r="100" spans="2:9" x14ac:dyDescent="0.25">
      <c r="B100" s="15"/>
      <c r="C100" s="17" t="s">
        <v>76</v>
      </c>
      <c r="D100" s="22"/>
      <c r="E100" s="22"/>
      <c r="F100" s="23">
        <f t="shared" si="1"/>
        <v>0</v>
      </c>
      <c r="G100" s="22"/>
      <c r="H100" s="22"/>
      <c r="I100" s="23">
        <f t="shared" si="3"/>
        <v>0</v>
      </c>
    </row>
    <row r="101" spans="2:9" ht="24.75" customHeight="1" x14ac:dyDescent="0.25">
      <c r="B101" s="71" t="s">
        <v>12</v>
      </c>
      <c r="C101" s="72"/>
      <c r="D101" s="11">
        <f>D11+D43++D74</f>
        <v>294774779.8900001</v>
      </c>
      <c r="E101" s="11">
        <f>E11+E43++E74</f>
        <v>6510017.7800000003</v>
      </c>
      <c r="F101" s="11">
        <f>D101+E101</f>
        <v>301284797.67000008</v>
      </c>
      <c r="G101" s="11">
        <f t="shared" ref="G101:H101" si="29">G11+G43++G74</f>
        <v>238248552.47</v>
      </c>
      <c r="H101" s="11">
        <f t="shared" si="29"/>
        <v>238248552.47</v>
      </c>
      <c r="I101" s="11">
        <f>F101-G101</f>
        <v>63036245.200000077</v>
      </c>
    </row>
    <row r="103" spans="2:9" x14ac:dyDescent="0.25">
      <c r="D103" s="31"/>
      <c r="E103" s="31"/>
      <c r="F103" s="31"/>
      <c r="G103" s="31"/>
      <c r="H103" s="31"/>
      <c r="I103" s="31"/>
    </row>
    <row r="104" spans="2:9" x14ac:dyDescent="0.25">
      <c r="D104" s="30"/>
      <c r="E104" s="30"/>
      <c r="F104" s="30"/>
      <c r="G104" s="30"/>
      <c r="H104" s="30"/>
      <c r="I104" s="30"/>
    </row>
  </sheetData>
  <mergeCells count="37">
    <mergeCell ref="B101:C101"/>
    <mergeCell ref="B7:C9"/>
    <mergeCell ref="B83:C83"/>
    <mergeCell ref="B84:C84"/>
    <mergeCell ref="B89:C89"/>
    <mergeCell ref="B95:C95"/>
    <mergeCell ref="B10:C10"/>
    <mergeCell ref="B68:C68"/>
    <mergeCell ref="B74:C74"/>
    <mergeCell ref="B75:C75"/>
    <mergeCell ref="B76:C76"/>
    <mergeCell ref="B77:C77"/>
    <mergeCell ref="B80:C80"/>
    <mergeCell ref="B45:C45"/>
    <mergeCell ref="B46:C46"/>
    <mergeCell ref="B53:C53"/>
    <mergeCell ref="B56:C56"/>
    <mergeCell ref="B57:C57"/>
    <mergeCell ref="B62:C62"/>
    <mergeCell ref="B25:C25"/>
    <mergeCell ref="B26:C26"/>
    <mergeCell ref="B31:C31"/>
    <mergeCell ref="B37:C37"/>
    <mergeCell ref="B43:C43"/>
    <mergeCell ref="B44:C44"/>
    <mergeCell ref="B24:C24"/>
    <mergeCell ref="B3:I3"/>
    <mergeCell ref="B4:I4"/>
    <mergeCell ref="B5:I5"/>
    <mergeCell ref="B6:I6"/>
    <mergeCell ref="D7:H7"/>
    <mergeCell ref="I7:I8"/>
    <mergeCell ref="B11:C11"/>
    <mergeCell ref="B12:C12"/>
    <mergeCell ref="B13:C13"/>
    <mergeCell ref="B14:C14"/>
    <mergeCell ref="B21:C21"/>
  </mergeCells>
  <printOptions horizontalCentered="1"/>
  <pageMargins left="0.31496062992125984" right="0.31496062992125984" top="0.35433070866141736" bottom="0.35433070866141736" header="0" footer="0"/>
  <pageSetup scale="72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24"/>
  <sheetViews>
    <sheetView zoomScaleNormal="100" workbookViewId="0">
      <selection activeCell="J7" sqref="J7"/>
    </sheetView>
  </sheetViews>
  <sheetFormatPr baseColWidth="10" defaultRowHeight="15" x14ac:dyDescent="0.25"/>
  <cols>
    <col min="1" max="1" width="3.28515625" customWidth="1"/>
    <col min="2" max="2" width="46.85546875" customWidth="1"/>
    <col min="3" max="8" width="16.28515625" customWidth="1"/>
  </cols>
  <sheetData>
    <row r="2" spans="2:8" x14ac:dyDescent="0.25">
      <c r="H2" s="2" t="s">
        <v>99</v>
      </c>
    </row>
    <row r="3" spans="2:8" x14ac:dyDescent="0.25">
      <c r="B3" s="51" t="s">
        <v>13</v>
      </c>
      <c r="C3" s="52"/>
      <c r="D3" s="52"/>
      <c r="E3" s="52"/>
      <c r="F3" s="52"/>
      <c r="G3" s="52"/>
      <c r="H3" s="53"/>
    </row>
    <row r="4" spans="2:8" x14ac:dyDescent="0.25">
      <c r="B4" s="54" t="s">
        <v>2</v>
      </c>
      <c r="C4" s="55"/>
      <c r="D4" s="55"/>
      <c r="E4" s="55"/>
      <c r="F4" s="55"/>
      <c r="G4" s="55"/>
      <c r="H4" s="56"/>
    </row>
    <row r="5" spans="2:8" x14ac:dyDescent="0.25">
      <c r="B5" s="78" t="s">
        <v>11</v>
      </c>
      <c r="C5" s="79"/>
      <c r="D5" s="79"/>
      <c r="E5" s="79"/>
      <c r="F5" s="79"/>
      <c r="G5" s="79"/>
      <c r="H5" s="80"/>
    </row>
    <row r="6" spans="2:8" x14ac:dyDescent="0.25">
      <c r="B6" s="57" t="s">
        <v>100</v>
      </c>
      <c r="C6" s="58"/>
      <c r="D6" s="58"/>
      <c r="E6" s="58"/>
      <c r="F6" s="58"/>
      <c r="G6" s="58"/>
      <c r="H6" s="59"/>
    </row>
    <row r="7" spans="2:8" x14ac:dyDescent="0.25">
      <c r="B7" s="60" t="s">
        <v>3</v>
      </c>
      <c r="C7" s="63" t="s">
        <v>4</v>
      </c>
      <c r="D7" s="64"/>
      <c r="E7" s="64"/>
      <c r="F7" s="64"/>
      <c r="G7" s="65"/>
      <c r="H7" s="66" t="s">
        <v>5</v>
      </c>
    </row>
    <row r="8" spans="2:8" ht="24" x14ac:dyDescent="0.25">
      <c r="B8" s="81"/>
      <c r="C8" s="3" t="s">
        <v>6</v>
      </c>
      <c r="D8" s="4" t="s">
        <v>7</v>
      </c>
      <c r="E8" s="3" t="s">
        <v>0</v>
      </c>
      <c r="F8" s="3" t="s">
        <v>1</v>
      </c>
      <c r="G8" s="3" t="s">
        <v>8</v>
      </c>
      <c r="H8" s="66"/>
    </row>
    <row r="9" spans="2:8" x14ac:dyDescent="0.25">
      <c r="B9" s="82"/>
      <c r="C9" s="5">
        <v>1</v>
      </c>
      <c r="D9" s="5">
        <v>2</v>
      </c>
      <c r="E9" s="5" t="s">
        <v>9</v>
      </c>
      <c r="F9" s="5">
        <v>4</v>
      </c>
      <c r="G9" s="5">
        <v>5</v>
      </c>
      <c r="H9" s="5" t="s">
        <v>10</v>
      </c>
    </row>
    <row r="10" spans="2:8" x14ac:dyDescent="0.25">
      <c r="B10" s="1"/>
      <c r="C10" s="6"/>
      <c r="D10" s="6"/>
      <c r="E10" s="6"/>
      <c r="F10" s="6"/>
      <c r="G10" s="6"/>
      <c r="H10" s="6"/>
    </row>
    <row r="11" spans="2:8" ht="22.5" x14ac:dyDescent="0.25">
      <c r="B11" s="24" t="s">
        <v>59</v>
      </c>
      <c r="C11" s="8"/>
      <c r="D11" s="8"/>
      <c r="E11" s="9"/>
      <c r="F11" s="8"/>
      <c r="G11" s="8"/>
      <c r="H11" s="9"/>
    </row>
    <row r="12" spans="2:8" ht="15" customHeight="1" x14ac:dyDescent="0.25">
      <c r="B12" s="7"/>
      <c r="C12" s="8"/>
      <c r="D12" s="8"/>
      <c r="E12" s="9"/>
      <c r="F12" s="8"/>
      <c r="G12" s="8"/>
      <c r="H12" s="9"/>
    </row>
    <row r="13" spans="2:8" ht="15" customHeight="1" x14ac:dyDescent="0.25">
      <c r="B13" s="7" t="s">
        <v>60</v>
      </c>
      <c r="C13" s="8"/>
      <c r="D13" s="8"/>
      <c r="E13" s="9"/>
      <c r="F13" s="8"/>
      <c r="G13" s="8"/>
      <c r="H13" s="9"/>
    </row>
    <row r="14" spans="2:8" ht="15" customHeight="1" x14ac:dyDescent="0.25">
      <c r="B14" s="7"/>
      <c r="C14" s="8"/>
      <c r="D14" s="8"/>
      <c r="E14" s="9"/>
      <c r="F14" s="8"/>
      <c r="G14" s="8"/>
      <c r="H14" s="9"/>
    </row>
    <row r="15" spans="2:8" ht="22.5" customHeight="1" x14ac:dyDescent="0.25">
      <c r="B15" s="24" t="s">
        <v>62</v>
      </c>
      <c r="C15" s="8"/>
      <c r="D15" s="8"/>
      <c r="E15" s="9"/>
      <c r="F15" s="8"/>
      <c r="G15" s="8"/>
      <c r="H15" s="9"/>
    </row>
    <row r="16" spans="2:8" ht="15" customHeight="1" x14ac:dyDescent="0.25">
      <c r="B16" s="7"/>
      <c r="C16" s="8"/>
      <c r="D16" s="8"/>
      <c r="E16" s="9"/>
      <c r="F16" s="8"/>
      <c r="G16" s="8"/>
      <c r="H16" s="9"/>
    </row>
    <row r="17" spans="2:8" ht="22.5" customHeight="1" x14ac:dyDescent="0.25">
      <c r="B17" s="24" t="s">
        <v>63</v>
      </c>
      <c r="C17" s="8"/>
      <c r="D17" s="8"/>
      <c r="E17" s="9"/>
      <c r="F17" s="8"/>
      <c r="G17" s="8"/>
      <c r="H17" s="9"/>
    </row>
    <row r="18" spans="2:8" ht="15" customHeight="1" x14ac:dyDescent="0.25">
      <c r="B18" s="7"/>
      <c r="C18" s="8"/>
      <c r="D18" s="8"/>
      <c r="E18" s="9"/>
      <c r="F18" s="8"/>
      <c r="G18" s="8"/>
      <c r="H18" s="9"/>
    </row>
    <row r="19" spans="2:8" ht="22.5" customHeight="1" x14ac:dyDescent="0.25">
      <c r="B19" s="24" t="s">
        <v>91</v>
      </c>
      <c r="C19" s="8"/>
      <c r="D19" s="8"/>
      <c r="E19" s="9"/>
      <c r="F19" s="8"/>
      <c r="G19" s="8"/>
      <c r="H19" s="9"/>
    </row>
    <row r="20" spans="2:8" x14ac:dyDescent="0.25">
      <c r="B20" s="7"/>
      <c r="C20" s="8"/>
      <c r="D20" s="8"/>
      <c r="E20" s="9"/>
      <c r="F20" s="8"/>
      <c r="G20" s="8"/>
      <c r="H20" s="9"/>
    </row>
    <row r="21" spans="2:8" ht="22.5" x14ac:dyDescent="0.25">
      <c r="B21" s="24" t="s">
        <v>92</v>
      </c>
      <c r="C21" s="8"/>
      <c r="D21" s="8"/>
      <c r="E21" s="9"/>
      <c r="F21" s="8"/>
      <c r="G21" s="8"/>
      <c r="H21" s="9"/>
    </row>
    <row r="22" spans="2:8" x14ac:dyDescent="0.25">
      <c r="B22" s="7"/>
      <c r="C22" s="8"/>
      <c r="D22" s="8"/>
      <c r="E22" s="9"/>
      <c r="F22" s="8"/>
      <c r="G22" s="8"/>
      <c r="H22" s="9"/>
    </row>
    <row r="23" spans="2:8" ht="22.5" x14ac:dyDescent="0.25">
      <c r="B23" s="24" t="s">
        <v>93</v>
      </c>
      <c r="C23" s="8"/>
      <c r="D23" s="8"/>
      <c r="E23" s="9"/>
      <c r="F23" s="8"/>
      <c r="G23" s="8"/>
      <c r="H23" s="9"/>
    </row>
    <row r="24" spans="2:8" ht="15" customHeight="1" x14ac:dyDescent="0.25">
      <c r="B24" s="10" t="s">
        <v>12</v>
      </c>
      <c r="C24" s="11">
        <f>SUM(C11:C23)</f>
        <v>0</v>
      </c>
      <c r="D24" s="11">
        <f>SUM(D11:D23)</f>
        <v>0</v>
      </c>
      <c r="E24" s="11">
        <f>C24+D24</f>
        <v>0</v>
      </c>
      <c r="F24" s="11">
        <f>SUM(F11:F23)</f>
        <v>0</v>
      </c>
      <c r="G24" s="11">
        <f>SUM(G11:G23)</f>
        <v>0</v>
      </c>
      <c r="H24" s="11">
        <f>E24-F24</f>
        <v>0</v>
      </c>
    </row>
  </sheetData>
  <mergeCells count="7">
    <mergeCell ref="B3:H3"/>
    <mergeCell ref="B4:H4"/>
    <mergeCell ref="B5:H5"/>
    <mergeCell ref="B6:H6"/>
    <mergeCell ref="B7:B9"/>
    <mergeCell ref="C7:G7"/>
    <mergeCell ref="H7:H8"/>
  </mergeCells>
  <printOptions horizontalCentered="1"/>
  <pageMargins left="0.31496062992125984" right="0.31496062992125984" top="0.35433070866141736" bottom="0.35433070866141736" header="0" footer="0"/>
  <pageSetup scale="67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IP-11 POR UNIDAD</vt:lpstr>
      <vt:lpstr>IP-11 SECTOR PUBLICO</vt:lpstr>
      <vt:lpstr>IP-11 SECTOR PARAESTATAL</vt:lpstr>
      <vt:lpstr>'IP-11 POR UNIDAD'!Área_de_impresión</vt:lpstr>
      <vt:lpstr>'IP-11 SECTOR PARAESTATAL'!Área_de_impresión</vt:lpstr>
      <vt:lpstr>'IP-11 SECTOR PUBLICO'!Área_de_impresión</vt:lpstr>
      <vt:lpstr>'IP-11 SECTOR PUBLICO'!Títulos_a_imprimir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PINO HERNANDEZ</cp:lastModifiedBy>
  <cp:lastPrinted>2024-11-08T22:00:15Z</cp:lastPrinted>
  <dcterms:created xsi:type="dcterms:W3CDTF">2018-10-31T21:40:06Z</dcterms:created>
  <dcterms:modified xsi:type="dcterms:W3CDTF">2024-11-08T22:00:23Z</dcterms:modified>
</cp:coreProperties>
</file>