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MPIOS  2005\H. AYUNTAMIENTOS 2024\1. GENERAL HELIODORO CASTILLO\9. SEVAC\3er TRIMESTRE\TRANSPARENCIA 3ER TRIM\3. CONTENIDO PRESUPUESTARIO\"/>
    </mc:Choice>
  </mc:AlternateContent>
  <bookViews>
    <workbookView xWindow="0" yWindow="0" windowWidth="7965" windowHeight="4425"/>
  </bookViews>
  <sheets>
    <sheet name="IP-12" sheetId="28" r:id="rId1"/>
  </sheets>
  <externalReferences>
    <externalReference r:id="rId2"/>
    <externalReference r:id="rId3"/>
    <externalReference r:id="rId4"/>
  </externalReferences>
  <definedNames>
    <definedName name="_xlnm.Print_Area" localSheetId="0">'IP-12'!$A$1:$I$69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28" l="1"/>
  <c r="G47" i="28"/>
  <c r="E11" i="28"/>
  <c r="E47" i="28" s="1"/>
  <c r="F43" i="28" l="1"/>
  <c r="I43" i="28" s="1"/>
  <c r="F44" i="28"/>
  <c r="F45" i="28"/>
  <c r="F33" i="28"/>
  <c r="I33" i="28" s="1"/>
  <c r="F34" i="28"/>
  <c r="I34" i="28" s="1"/>
  <c r="F35" i="28"/>
  <c r="I35" i="28" s="1"/>
  <c r="F36" i="28"/>
  <c r="I36" i="28" s="1"/>
  <c r="F37" i="28"/>
  <c r="I37" i="28" s="1"/>
  <c r="F38" i="28"/>
  <c r="I38" i="28" s="1"/>
  <c r="F39" i="28"/>
  <c r="I39" i="28" s="1"/>
  <c r="F23" i="28"/>
  <c r="I23" i="28" s="1"/>
  <c r="F24" i="28"/>
  <c r="I24" i="28" s="1"/>
  <c r="F25" i="28"/>
  <c r="I25" i="28" s="1"/>
  <c r="F26" i="28"/>
  <c r="I26" i="28" s="1"/>
  <c r="F27" i="28"/>
  <c r="I27" i="28" s="1"/>
  <c r="F28" i="28"/>
  <c r="I28" i="28" s="1"/>
  <c r="E41" i="28"/>
  <c r="D41" i="28"/>
  <c r="E30" i="28"/>
  <c r="G30" i="28"/>
  <c r="H30" i="28"/>
  <c r="E21" i="28"/>
  <c r="G21" i="28"/>
  <c r="H21" i="28"/>
  <c r="D30" i="28"/>
  <c r="D21" i="28"/>
  <c r="G11" i="28"/>
  <c r="H11" i="28"/>
  <c r="D11" i="28"/>
  <c r="F15" i="28"/>
  <c r="I15" i="28" s="1"/>
  <c r="F16" i="28"/>
  <c r="I16" i="28" s="1"/>
  <c r="F17" i="28"/>
  <c r="I17" i="28" s="1"/>
  <c r="F18" i="28"/>
  <c r="I18" i="28" s="1"/>
  <c r="F19" i="28"/>
  <c r="I19" i="28" s="1"/>
  <c r="F12" i="28"/>
  <c r="F13" i="28"/>
  <c r="I13" i="28" s="1"/>
  <c r="F42" i="28"/>
  <c r="I42" i="28" s="1"/>
  <c r="F32" i="28"/>
  <c r="I32" i="28" s="1"/>
  <c r="F31" i="28"/>
  <c r="I31" i="28" s="1"/>
  <c r="F22" i="28"/>
  <c r="I22" i="28" s="1"/>
  <c r="F14" i="28"/>
  <c r="I14" i="28" s="1"/>
  <c r="G41" i="28" l="1"/>
  <c r="G49" i="28" s="1"/>
  <c r="H41" i="28"/>
  <c r="H47" i="28" s="1"/>
  <c r="H49" i="28" s="1"/>
  <c r="I44" i="28"/>
  <c r="I45" i="28"/>
  <c r="I41" i="28" s="1"/>
  <c r="F41" i="28"/>
  <c r="I30" i="28"/>
  <c r="I21" i="28"/>
  <c r="F30" i="28"/>
  <c r="F21" i="28"/>
  <c r="F11" i="28"/>
  <c r="I12" i="28"/>
  <c r="I11" i="28" s="1"/>
  <c r="E49" i="28"/>
  <c r="D47" i="28"/>
  <c r="D49" i="28" s="1"/>
  <c r="F49" i="28" l="1"/>
  <c r="I47" i="28" l="1"/>
  <c r="I49" i="28" s="1"/>
</calcChain>
</file>

<file path=xl/sharedStrings.xml><?xml version="1.0" encoding="utf-8"?>
<sst xmlns="http://schemas.openxmlformats.org/spreadsheetml/2006/main" count="48" uniqueCount="48">
  <si>
    <t>Modificado</t>
  </si>
  <si>
    <t>Devengado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</si>
  <si>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</si>
  <si>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</si>
  <si>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</si>
  <si>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</si>
  <si>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</si>
  <si>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</si>
  <si>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</si>
  <si>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</si>
  <si>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</si>
  <si>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 xml:space="preserve">    Total del Gasto</t>
  </si>
  <si>
    <t>Clasificación Funcional (Finalidad y Función)</t>
  </si>
  <si>
    <t>Gobierno</t>
  </si>
  <si>
    <t xml:space="preserve">    Coordinación de la Política de Gobierno</t>
  </si>
  <si>
    <t xml:space="preserve">    Asuntos Financieros y Hacendarios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</si>
  <si>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</si>
  <si>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</si>
  <si>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</si>
  <si>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</si>
  <si>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</si>
  <si>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Educación</t>
  </si>
  <si>
    <t xml:space="preserve">     Protección Social</t>
  </si>
  <si>
    <t>Desarrollo Económico</t>
  </si>
  <si>
    <t xml:space="preserve">     Asuntos Económicos, Comerciales y Laborales en General</t>
  </si>
  <si>
    <t xml:space="preserve">     Agropecuaria, Silvicultura, Pesca y Caza</t>
  </si>
  <si>
    <t>Otras no Clasificadas en Funciones Anteriores</t>
  </si>
  <si>
    <t xml:space="preserve">     Transacciones de la Deuda Publica / Costo Financiero de la Deuda</t>
  </si>
  <si>
    <t>Municipio: General Heliodoro Castillo, Guerrero.</t>
  </si>
  <si>
    <t>Formato IP-12</t>
  </si>
  <si>
    <t xml:space="preserve">    Legislación</t>
  </si>
  <si>
    <t xml:space="preserve">    Justicia</t>
  </si>
  <si>
    <t xml:space="preserve">    Relaciones Exteriores</t>
  </si>
  <si>
    <t xml:space="preserve">    Seguridad Nacional</t>
  </si>
  <si>
    <t xml:space="preserve">     Salud</t>
  </si>
  <si>
    <t xml:space="preserve">     Recreación, Cultura y Otras Manifestaciones Sociales</t>
  </si>
  <si>
    <t xml:space="preserve">     Otros Asuntos Sociales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</si>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</sst>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5" fillId="2" borderId="1" xfId="2" applyFont="1" applyFill="1" applyBorder="1" applyAlignment="1">
      <alignment horizontal="left" vertical="center" wrapText="1"/>
    </xf>
    <xf numFmtId="0" fontId="5" fillId="2" borderId="3" xfId="2" applyFont="1" applyFill="1" applyBorder="1" applyAlignment="1">
      <alignment horizontal="justify" vertical="center" wrapText="1"/>
    </xf>
    <xf numFmtId="3" fontId="5" fillId="2" borderId="13" xfId="2" applyNumberFormat="1" applyFont="1" applyFill="1" applyBorder="1" applyAlignment="1">
      <alignment horizontal="justify" vertical="center" wrapText="1"/>
    </xf>
    <xf numFmtId="0" fontId="5" fillId="2" borderId="6" xfId="2" applyFont="1" applyFill="1" applyBorder="1" applyAlignment="1">
      <alignment horizontal="left" vertical="top"/>
    </xf>
    <xf numFmtId="0" fontId="5" fillId="2" borderId="8" xfId="2" applyFont="1" applyFill="1" applyBorder="1" applyAlignment="1">
      <alignment vertical="top"/>
    </xf>
    <xf numFmtId="0" fontId="2" fillId="0" borderId="0" xfId="19" applyFont="1" applyAlignment="1">
      <alignment vertical="center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9" xfId="1" applyNumberFormat="1" applyFont="1" applyFill="1" applyBorder="1" applyAlignment="1" applyProtection="1">
      <alignment horizontal="center" vertical="center" wrapText="1"/>
    </xf>
    <xf numFmtId="164" fontId="2" fillId="3" borderId="12" xfId="1" applyNumberFormat="1" applyFont="1" applyFill="1" applyBorder="1" applyAlignment="1" applyProtection="1">
      <alignment horizontal="center" vertical="center"/>
    </xf>
    <xf numFmtId="4" fontId="4" fillId="2" borderId="15" xfId="2" applyNumberFormat="1" applyFont="1" applyFill="1" applyBorder="1" applyAlignment="1">
      <alignment horizontal="right" vertical="top" wrapText="1"/>
    </xf>
    <xf numFmtId="4" fontId="5" fillId="2" borderId="15" xfId="2" applyNumberFormat="1" applyFont="1" applyFill="1" applyBorder="1" applyAlignment="1" applyProtection="1">
      <alignment horizontal="right" vertical="top" wrapText="1"/>
      <protection locked="0"/>
    </xf>
    <xf numFmtId="4" fontId="5" fillId="2" borderId="15" xfId="2" applyNumberFormat="1" applyFont="1" applyFill="1" applyBorder="1" applyAlignment="1">
      <alignment horizontal="right" vertical="top" wrapText="1"/>
    </xf>
    <xf numFmtId="0" fontId="5" fillId="0" borderId="4" xfId="2" applyFont="1" applyBorder="1" applyAlignment="1">
      <alignment horizontal="left" vertical="top"/>
    </xf>
    <xf numFmtId="0" fontId="5" fillId="0" borderId="5" xfId="2" applyFont="1" applyBorder="1" applyAlignment="1">
      <alignment horizontal="justify" vertical="top"/>
    </xf>
    <xf numFmtId="4" fontId="5" fillId="2" borderId="15" xfId="2" applyNumberFormat="1" applyFont="1" applyFill="1" applyBorder="1" applyAlignment="1" applyProtection="1">
      <alignment horizontal="right" vertical="top"/>
      <protection locked="0"/>
    </xf>
    <xf numFmtId="4" fontId="5" fillId="2" borderId="15" xfId="2" applyNumberFormat="1" applyFont="1" applyFill="1" applyBorder="1" applyAlignment="1">
      <alignment horizontal="right" vertical="top"/>
    </xf>
    <xf numFmtId="4" fontId="4" fillId="2" borderId="15" xfId="2" applyNumberFormat="1" applyFont="1" applyFill="1" applyBorder="1" applyAlignment="1">
      <alignment horizontal="right" vertical="top"/>
    </xf>
    <xf numFmtId="4" fontId="5" fillId="2" borderId="14" xfId="2" applyNumberFormat="1" applyFont="1" applyFill="1" applyBorder="1" applyAlignment="1">
      <alignment horizontal="right" vertical="top"/>
    </xf>
    <xf numFmtId="4" fontId="4" fillId="3" borderId="14" xfId="2" applyNumberFormat="1" applyFont="1" applyFill="1" applyBorder="1" applyAlignment="1">
      <alignment horizontal="right" vertical="center"/>
    </xf>
    <xf numFmtId="0" fontId="5" fillId="0" borderId="5" xfId="2" applyFont="1" applyBorder="1" applyAlignment="1">
      <alignment horizontal="left" vertical="top"/>
    </xf>
    <xf numFmtId="0" fontId="4" fillId="2" borderId="5" xfId="2" applyFont="1" applyFill="1" applyBorder="1" applyAlignment="1">
      <alignment horizontal="left" vertical="top" wrapText="1"/>
    </xf>
    <xf numFmtId="4" fontId="13" fillId="0" borderId="0" xfId="0" applyNumberFormat="1" applyFont="1"/>
    <xf numFmtId="4" fontId="12" fillId="0" borderId="0" xfId="0" applyNumberFormat="1" applyFont="1"/>
    <xf numFmtId="0" fontId="4" fillId="0" borderId="4" xfId="2" applyFont="1" applyBorder="1" applyAlignment="1">
      <alignment horizontal="left" vertical="top" wrapText="1"/>
    </xf>
    <xf numFmtId="0" fontId="4" fillId="0" borderId="5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/>
    </xf>
    <xf numFmtId="0" fontId="5" fillId="0" borderId="5" xfId="2" applyFont="1" applyBorder="1" applyAlignment="1">
      <alignment horizontal="left" vertical="top"/>
    </xf>
    <xf numFmtId="0" fontId="4" fillId="3" borderId="9" xfId="2" applyFont="1" applyFill="1" applyBorder="1" applyAlignment="1">
      <alignment horizontal="left" vertical="center"/>
    </xf>
    <xf numFmtId="0" fontId="4" fillId="3" borderId="11" xfId="2" applyFont="1" applyFill="1" applyBorder="1" applyAlignment="1">
      <alignment horizontal="left" vertical="center"/>
    </xf>
    <xf numFmtId="0" fontId="5" fillId="0" borderId="4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left" vertical="top" wrapText="1"/>
    </xf>
    <xf numFmtId="0" fontId="4" fillId="2" borderId="4" xfId="2" applyFont="1" applyFill="1" applyBorder="1" applyAlignment="1">
      <alignment horizontal="left" vertical="top" wrapText="1"/>
    </xf>
    <xf numFmtId="0" fontId="4" fillId="2" borderId="5" xfId="2" applyFont="1" applyFill="1" applyBorder="1" applyAlignment="1">
      <alignment horizontal="left" vertical="top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10" xfId="1" applyNumberFormat="1" applyFont="1" applyFill="1" applyBorder="1" applyAlignment="1" applyProtection="1">
      <alignment horizontal="center" vertical="center"/>
    </xf>
    <xf numFmtId="164" fontId="2" fillId="3" borderId="11" xfId="1" applyNumberFormat="1" applyFont="1" applyFill="1" applyBorder="1" applyAlignment="1" applyProtection="1">
      <alignment horizontal="center" vertical="center"/>
    </xf>
    <xf numFmtId="164" fontId="2" fillId="3" borderId="13" xfId="1" applyNumberFormat="1" applyFont="1" applyFill="1" applyBorder="1" applyAlignment="1" applyProtection="1">
      <alignment horizontal="center" vertical="center"/>
    </xf>
    <xf numFmtId="164" fontId="2" fillId="3" borderId="14" xfId="1" applyNumberFormat="1" applyFont="1" applyFill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</cellXfs>
  <cellStyles count="30">
    <cellStyle name="Millares 2 2" xfId="15"/>
    <cellStyle name="Millares 2 2 2" xfId="29"/>
    <cellStyle name="Millares 2 3" xfId="3"/>
    <cellStyle name="Millares 2 3 2" xfId="27"/>
    <cellStyle name="Millares 5" xfId="1"/>
    <cellStyle name="Millares 5 2" xfId="26"/>
    <cellStyle name="Moneda 2 2" xfId="9"/>
    <cellStyle name="Moneda 2 2 2" xfId="28"/>
    <cellStyle name="Normal" xfId="0" builtinId="0"/>
    <cellStyle name="Normal 10" xfId="2"/>
    <cellStyle name="Normal 10 3" xfId="25"/>
    <cellStyle name="Normal 10 6" xfId="23"/>
    <cellStyle name="Normal 15" xfId="6"/>
    <cellStyle name="Normal 15 2" xfId="22"/>
    <cellStyle name="Normal 2" xfId="11"/>
    <cellStyle name="Normal 2 2" xfId="7"/>
    <cellStyle name="Normal 3" xfId="12"/>
    <cellStyle name="Normal 3 2" xfId="17"/>
    <cellStyle name="Normal 4" xfId="13"/>
    <cellStyle name="Normal 4 2" xfId="20"/>
    <cellStyle name="Normal 6 3 2 2" xfId="16"/>
    <cellStyle name="Normal 6 4" xfId="5"/>
    <cellStyle name="Normal 6 7" xfId="18"/>
    <cellStyle name="Normal 6 8 2" xfId="21"/>
    <cellStyle name="Normal 7 2" xfId="8"/>
    <cellStyle name="Normal 7 3 2" xfId="14"/>
    <cellStyle name="Normal 7 4" xfId="19"/>
    <cellStyle name="Normal 9 3" xfId="4"/>
    <cellStyle name="Porcentaje 2 2" xfId="2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56</xdr:row>
      <xdr:rowOff>150320</xdr:rowOff>
    </xdr:from>
    <xdr:to>
      <xdr:col>8</xdr:col>
      <xdr:colOff>842310</xdr:colOff>
      <xdr:row>65</xdr:row>
      <xdr:rowOff>3050</xdr:rowOff>
    </xdr:to>
    <xdr:grpSp>
      <xdr:nvGrpSpPr>
        <xdr:cNvPr id="16" name="Grupo 1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" y="11312764"/>
          <a:ext cx="9468320" cy="1532983"/>
          <a:chOff x="59198" y="38562200"/>
          <a:chExt cx="6915302" cy="875588"/>
        </a:xfrm>
      </xdr:grpSpPr>
      <xdr:sp macro="" textlink="">
        <xdr:nvSpPr>
          <xdr:cNvPr id="17" name="Text Box 6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198" y="38568313"/>
            <a:ext cx="1744117" cy="8502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"/>
                <a:cs typeface="Arial" pitchFamily="34" charset="0"/>
              </a:rPr>
              <a:t>Autorizó:</a:t>
            </a:r>
            <a:endParaRPr kumimoji="0" lang="es-MX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"/>
                <a:cs typeface="Arial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"/>
                <a:cs typeface="Arial" pitchFamily="34" charset="0"/>
              </a:rPr>
              <a:t>Presidente Municipal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"/>
                <a:cs typeface="Arial" pitchFamily="34" charset="0"/>
              </a:rPr>
              <a:t>Lic. Alberto Mejía Barrera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69948" y="38580538"/>
            <a:ext cx="1647314" cy="8572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"/>
                <a:cs typeface="Arial" pitchFamily="34" charset="0"/>
              </a:rPr>
              <a:t>Elaboró:</a:t>
            </a:r>
            <a:endParaRPr kumimoji="0" lang="es-MX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"/>
                <a:cs typeface="Arial" pitchFamily="34" charset="0"/>
              </a:rPr>
              <a:t>Tesorera Municipal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"/>
                <a:cs typeface="Arial" pitchFamily="34" charset="0"/>
              </a:rPr>
              <a:t>L.C. Dulce Cristina Molina Corona</a:t>
            </a:r>
          </a:p>
        </xdr:txBody>
      </xdr:sp>
      <xdr:sp macro="" textlink="">
        <xdr:nvSpPr>
          <xdr:cNvPr id="19" name="Text Box 9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02896" y="38562200"/>
            <a:ext cx="1788169" cy="841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"/>
                <a:cs typeface="Arial" pitchFamily="34" charset="0"/>
              </a:rPr>
              <a:t>Vº. Bº.</a:t>
            </a:r>
            <a:endParaRPr kumimoji="0" lang="es-MX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"/>
                <a:cs typeface="Arial" pitchFamily="34" charset="0"/>
              </a:rPr>
              <a:t> Síndica Procuradora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"/>
                <a:cs typeface="Arial" pitchFamily="34" charset="0"/>
              </a:rPr>
              <a:t>L.A. Katherine Elena Guerrero Téllez</a:t>
            </a:r>
          </a:p>
        </xdr:txBody>
      </xdr:sp>
      <xdr:sp macro="" textlink="">
        <xdr:nvSpPr>
          <xdr:cNvPr id="20" name="Text Box 8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70901" y="38562200"/>
            <a:ext cx="1803599" cy="8572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"/>
                <a:cs typeface="Arial" pitchFamily="34" charset="0"/>
              </a:rPr>
              <a:t>Revisó:</a:t>
            </a:r>
            <a:endParaRPr kumimoji="0" lang="es-MX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"/>
                <a:cs typeface="Arial" pitchFamily="34" charset="0"/>
              </a:rPr>
              <a:t>Contralor Interno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"/>
                <a:cs typeface="Arial" pitchFamily="34" charset="0"/>
              </a:rPr>
              <a:t>Lic. Jose Luis Sánchez Goytia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2"/>
  <sheetViews>
    <sheetView showGridLines="0" tabSelected="1" topLeftCell="A28" zoomScale="89" zoomScaleNormal="89" workbookViewId="0">
      <selection activeCell="F47" sqref="F47"/>
    </sheetView>
  </sheetViews>
  <sheetFormatPr baseColWidth="10" defaultRowHeight="15" x14ac:dyDescent="0.25"/>
  <cols>
    <col min="1" max="1" width="2.85546875" customWidth="1"/>
    <col min="2" max="2" width="14.7109375" customWidth="1"/>
    <col min="3" max="3" width="41.85546875" customWidth="1"/>
    <col min="4" max="9" width="14" customWidth="1"/>
  </cols>
  <sheetData>
    <row r="2" spans="2:9" x14ac:dyDescent="0.25">
      <c r="H2" s="45" t="s">
        <v>29</v>
      </c>
      <c r="I2" s="45"/>
    </row>
    <row r="3" spans="2:9" x14ac:dyDescent="0.25">
      <c r="B3" s="34" t="s">
        <v>28</v>
      </c>
      <c r="C3" s="46"/>
      <c r="D3" s="46"/>
      <c r="E3" s="46"/>
      <c r="F3" s="46"/>
      <c r="G3" s="46"/>
      <c r="H3" s="46"/>
      <c r="I3" s="35"/>
    </row>
    <row r="4" spans="2:9" x14ac:dyDescent="0.25">
      <c r="B4" s="36" t="s">
        <v>2</v>
      </c>
      <c r="C4" s="47"/>
      <c r="D4" s="47"/>
      <c r="E4" s="47"/>
      <c r="F4" s="47"/>
      <c r="G4" s="47"/>
      <c r="H4" s="47"/>
      <c r="I4" s="37"/>
    </row>
    <row r="5" spans="2:9" x14ac:dyDescent="0.25">
      <c r="B5" s="36" t="s">
        <v>12</v>
      </c>
      <c r="C5" s="47"/>
      <c r="D5" s="47"/>
      <c r="E5" s="47"/>
      <c r="F5" s="47"/>
      <c r="G5" s="47"/>
      <c r="H5" s="47"/>
      <c r="I5" s="37"/>
    </row>
    <row r="6" spans="2:9" x14ac:dyDescent="0.25">
      <c r="B6" s="48" t="s">
        <v>47</v>
      </c>
      <c r="C6" s="49"/>
      <c r="D6" s="49"/>
      <c r="E6" s="49"/>
      <c r="F6" s="49"/>
      <c r="G6" s="49"/>
      <c r="H6" s="49"/>
      <c r="I6" s="50"/>
    </row>
    <row r="7" spans="2:9" x14ac:dyDescent="0.25">
      <c r="B7" s="34" t="s">
        <v>3</v>
      </c>
      <c r="C7" s="35"/>
      <c r="D7" s="40" t="s">
        <v>4</v>
      </c>
      <c r="E7" s="41"/>
      <c r="F7" s="41"/>
      <c r="G7" s="41"/>
      <c r="H7" s="42"/>
      <c r="I7" s="43" t="s">
        <v>5</v>
      </c>
    </row>
    <row r="8" spans="2:9" ht="31.5" customHeight="1" x14ac:dyDescent="0.25">
      <c r="B8" s="36"/>
      <c r="C8" s="37"/>
      <c r="D8" s="7" t="s">
        <v>6</v>
      </c>
      <c r="E8" s="8" t="s">
        <v>7</v>
      </c>
      <c r="F8" s="7" t="s">
        <v>0</v>
      </c>
      <c r="G8" s="7" t="s">
        <v>1</v>
      </c>
      <c r="H8" s="7" t="s">
        <v>8</v>
      </c>
      <c r="I8" s="44"/>
    </row>
    <row r="9" spans="2:9" x14ac:dyDescent="0.25">
      <c r="B9" s="38"/>
      <c r="C9" s="39"/>
      <c r="D9" s="7">
        <v>1</v>
      </c>
      <c r="E9" s="7">
        <v>2</v>
      </c>
      <c r="F9" s="7" t="s">
        <v>9</v>
      </c>
      <c r="G9" s="7">
        <v>4</v>
      </c>
      <c r="H9" s="7">
        <v>5</v>
      </c>
      <c r="I9" s="9" t="s">
        <v>10</v>
      </c>
    </row>
    <row r="10" spans="2:9" x14ac:dyDescent="0.25">
      <c r="B10" s="1"/>
      <c r="C10" s="2"/>
      <c r="D10" s="3"/>
      <c r="E10" s="3"/>
      <c r="F10" s="3"/>
      <c r="G10" s="3"/>
      <c r="H10" s="3"/>
      <c r="I10" s="3"/>
    </row>
    <row r="11" spans="2:9" x14ac:dyDescent="0.25">
      <c r="B11" s="32" t="s">
        <v>13</v>
      </c>
      <c r="C11" s="33"/>
      <c r="D11" s="10">
        <f>SUM(D12:D19)</f>
        <v>65531833.719999999</v>
      </c>
      <c r="E11" s="10">
        <f>SUM(E12:E19)</f>
        <v>-1260598.0699999998</v>
      </c>
      <c r="F11" s="10">
        <f t="shared" ref="E11:I11" si="0">SUM(F12:F19)</f>
        <v>64271235.649999991</v>
      </c>
      <c r="G11" s="10">
        <f t="shared" si="0"/>
        <v>46926872.039999999</v>
      </c>
      <c r="H11" s="10">
        <f t="shared" si="0"/>
        <v>46926872.039999999</v>
      </c>
      <c r="I11" s="10">
        <f t="shared" si="0"/>
        <v>17344363.609999992</v>
      </c>
    </row>
    <row r="12" spans="2:9" x14ac:dyDescent="0.25">
      <c r="B12" s="13" t="s">
        <v>30</v>
      </c>
      <c r="C12" s="21"/>
      <c r="D12" s="11">
        <v>0</v>
      </c>
      <c r="E12" s="11">
        <v>0</v>
      </c>
      <c r="F12" s="12">
        <f t="shared" ref="F12:F19" si="1">D12+E12</f>
        <v>0</v>
      </c>
      <c r="G12" s="11">
        <v>0</v>
      </c>
      <c r="H12" s="11">
        <v>0</v>
      </c>
      <c r="I12" s="12">
        <f t="shared" ref="I12:I45" si="2">F12-G12</f>
        <v>0</v>
      </c>
    </row>
    <row r="13" spans="2:9" x14ac:dyDescent="0.25">
      <c r="B13" s="13" t="s">
        <v>31</v>
      </c>
      <c r="C13" s="21"/>
      <c r="D13" s="11">
        <v>0</v>
      </c>
      <c r="E13" s="11">
        <v>0</v>
      </c>
      <c r="F13" s="12">
        <f t="shared" si="1"/>
        <v>0</v>
      </c>
      <c r="G13" s="11">
        <v>0</v>
      </c>
      <c r="H13" s="11">
        <v>0</v>
      </c>
      <c r="I13" s="12">
        <f t="shared" si="2"/>
        <v>0</v>
      </c>
    </row>
    <row r="14" spans="2:9" x14ac:dyDescent="0.25">
      <c r="B14" s="26" t="s">
        <v>14</v>
      </c>
      <c r="C14" s="27"/>
      <c r="D14" s="11">
        <v>14264185.140000001</v>
      </c>
      <c r="E14" s="11">
        <v>2292433.17</v>
      </c>
      <c r="F14" s="12">
        <f>D14+E14</f>
        <v>16556618.310000001</v>
      </c>
      <c r="G14" s="11">
        <v>14129514.109999999</v>
      </c>
      <c r="H14" s="11">
        <v>14129514.109999999</v>
      </c>
      <c r="I14" s="12">
        <f t="shared" si="2"/>
        <v>2427104.2000000011</v>
      </c>
    </row>
    <row r="15" spans="2:9" x14ac:dyDescent="0.25">
      <c r="B15" s="13" t="s">
        <v>32</v>
      </c>
      <c r="C15" s="20"/>
      <c r="D15" s="11">
        <v>0</v>
      </c>
      <c r="E15" s="11">
        <v>0</v>
      </c>
      <c r="F15" s="12">
        <f t="shared" si="1"/>
        <v>0</v>
      </c>
      <c r="G15" s="11">
        <v>0</v>
      </c>
      <c r="H15" s="11">
        <v>0</v>
      </c>
      <c r="I15" s="12">
        <f t="shared" si="2"/>
        <v>0</v>
      </c>
    </row>
    <row r="16" spans="2:9" x14ac:dyDescent="0.25">
      <c r="B16" s="26" t="s">
        <v>15</v>
      </c>
      <c r="C16" s="27"/>
      <c r="D16" s="11">
        <v>8250222.2800000003</v>
      </c>
      <c r="E16" s="11">
        <v>-933918.86</v>
      </c>
      <c r="F16" s="12">
        <f t="shared" si="1"/>
        <v>7316303.4199999999</v>
      </c>
      <c r="G16" s="11">
        <v>5570534.4100000001</v>
      </c>
      <c r="H16" s="11">
        <v>5570534.4100000001</v>
      </c>
      <c r="I16" s="12">
        <f t="shared" si="2"/>
        <v>1745769.0099999998</v>
      </c>
    </row>
    <row r="17" spans="2:9" x14ac:dyDescent="0.25">
      <c r="B17" s="13" t="s">
        <v>33</v>
      </c>
      <c r="C17" s="20"/>
      <c r="D17" s="11">
        <v>0</v>
      </c>
      <c r="E17" s="11">
        <v>0</v>
      </c>
      <c r="F17" s="12">
        <f t="shared" si="1"/>
        <v>0</v>
      </c>
      <c r="G17" s="11">
        <v>0</v>
      </c>
      <c r="H17" s="11">
        <v>0</v>
      </c>
      <c r="I17" s="12">
        <f t="shared" si="2"/>
        <v>0</v>
      </c>
    </row>
    <row r="18" spans="2:9" x14ac:dyDescent="0.25">
      <c r="B18" s="26" t="s">
        <v>16</v>
      </c>
      <c r="C18" s="27"/>
      <c r="D18" s="11">
        <v>36117007.659999996</v>
      </c>
      <c r="E18" s="11">
        <v>-2218617.63</v>
      </c>
      <c r="F18" s="12">
        <f t="shared" si="1"/>
        <v>33898390.029999994</v>
      </c>
      <c r="G18" s="11">
        <v>22039751.800000001</v>
      </c>
      <c r="H18" s="11">
        <v>22039751.800000001</v>
      </c>
      <c r="I18" s="12">
        <f t="shared" si="2"/>
        <v>11858638.229999993</v>
      </c>
    </row>
    <row r="19" spans="2:9" x14ac:dyDescent="0.25">
      <c r="B19" s="26" t="s">
        <v>17</v>
      </c>
      <c r="C19" s="27"/>
      <c r="D19" s="11">
        <v>6900418.6399999997</v>
      </c>
      <c r="E19" s="11">
        <v>-400494.75</v>
      </c>
      <c r="F19" s="12">
        <f t="shared" si="1"/>
        <v>6499923.8899999997</v>
      </c>
      <c r="G19" s="11">
        <v>5187071.72</v>
      </c>
      <c r="H19" s="11">
        <v>5187071.72</v>
      </c>
      <c r="I19" s="12">
        <f t="shared" si="2"/>
        <v>1312852.17</v>
      </c>
    </row>
    <row r="20" spans="2:9" x14ac:dyDescent="0.25">
      <c r="B20" s="13"/>
      <c r="C20" s="14"/>
      <c r="D20" s="12"/>
      <c r="E20" s="12"/>
      <c r="F20" s="12"/>
      <c r="G20" s="12"/>
      <c r="H20" s="12"/>
      <c r="I20" s="12"/>
    </row>
    <row r="21" spans="2:9" x14ac:dyDescent="0.25">
      <c r="B21" s="24" t="s">
        <v>18</v>
      </c>
      <c r="C21" s="25"/>
      <c r="D21" s="10">
        <f>SUM(D22:D28)</f>
        <v>202550810.49000001</v>
      </c>
      <c r="E21" s="10">
        <f t="shared" ref="E21:I21" si="3">SUM(E22:E28)</f>
        <v>7770615.8500000006</v>
      </c>
      <c r="F21" s="10">
        <f t="shared" si="3"/>
        <v>210321426.34000003</v>
      </c>
      <c r="G21" s="10">
        <f t="shared" si="3"/>
        <v>164931680.35000002</v>
      </c>
      <c r="H21" s="10">
        <f t="shared" si="3"/>
        <v>164931680.35000002</v>
      </c>
      <c r="I21" s="10">
        <f t="shared" si="3"/>
        <v>45389745.990000017</v>
      </c>
    </row>
    <row r="22" spans="2:9" x14ac:dyDescent="0.25">
      <c r="B22" s="26" t="s">
        <v>19</v>
      </c>
      <c r="C22" s="27"/>
      <c r="D22" s="15">
        <v>8479800.4399999995</v>
      </c>
      <c r="E22" s="15">
        <v>764335.61</v>
      </c>
      <c r="F22" s="12">
        <f t="shared" ref="F22:F45" si="4">D22+E22</f>
        <v>9244136.0499999989</v>
      </c>
      <c r="G22" s="15">
        <v>7675831.1200000001</v>
      </c>
      <c r="H22" s="15">
        <v>7675831.1200000001</v>
      </c>
      <c r="I22" s="12">
        <f t="shared" si="2"/>
        <v>1568304.9299999988</v>
      </c>
    </row>
    <row r="23" spans="2:9" x14ac:dyDescent="0.25">
      <c r="B23" s="26" t="s">
        <v>20</v>
      </c>
      <c r="C23" s="27"/>
      <c r="D23" s="15">
        <v>188389833.77000001</v>
      </c>
      <c r="E23" s="15">
        <v>7316863.7400000002</v>
      </c>
      <c r="F23" s="12">
        <f t="shared" si="4"/>
        <v>195706697.51000002</v>
      </c>
      <c r="G23" s="15">
        <v>153195489.12</v>
      </c>
      <c r="H23" s="15">
        <v>153195489.12</v>
      </c>
      <c r="I23" s="12">
        <f t="shared" si="2"/>
        <v>42511208.390000015</v>
      </c>
    </row>
    <row r="24" spans="2:9" x14ac:dyDescent="0.25">
      <c r="B24" s="26" t="s">
        <v>34</v>
      </c>
      <c r="C24" s="27"/>
      <c r="D24" s="15">
        <v>0</v>
      </c>
      <c r="E24" s="15">
        <v>0</v>
      </c>
      <c r="F24" s="12">
        <f t="shared" si="4"/>
        <v>0</v>
      </c>
      <c r="G24" s="15">
        <v>0</v>
      </c>
      <c r="H24" s="15">
        <v>0</v>
      </c>
      <c r="I24" s="12">
        <f t="shared" si="2"/>
        <v>0</v>
      </c>
    </row>
    <row r="25" spans="2:9" x14ac:dyDescent="0.25">
      <c r="B25" s="26" t="s">
        <v>35</v>
      </c>
      <c r="C25" s="27"/>
      <c r="D25" s="15">
        <v>0</v>
      </c>
      <c r="E25" s="15">
        <v>0</v>
      </c>
      <c r="F25" s="12">
        <f t="shared" si="4"/>
        <v>0</v>
      </c>
      <c r="G25" s="15">
        <v>0</v>
      </c>
      <c r="H25" s="15">
        <v>0</v>
      </c>
      <c r="I25" s="12">
        <f t="shared" si="2"/>
        <v>0</v>
      </c>
    </row>
    <row r="26" spans="2:9" x14ac:dyDescent="0.25">
      <c r="B26" s="26" t="s">
        <v>21</v>
      </c>
      <c r="C26" s="27"/>
      <c r="D26" s="15">
        <v>833529.6</v>
      </c>
      <c r="E26" s="15">
        <v>-245376</v>
      </c>
      <c r="F26" s="12">
        <f t="shared" si="4"/>
        <v>588153.59999999998</v>
      </c>
      <c r="G26" s="15">
        <v>416697.25</v>
      </c>
      <c r="H26" s="15">
        <v>416697.25</v>
      </c>
      <c r="I26" s="12">
        <f t="shared" si="2"/>
        <v>171456.34999999998</v>
      </c>
    </row>
    <row r="27" spans="2:9" ht="11.25" customHeight="1" x14ac:dyDescent="0.25">
      <c r="B27" s="26" t="s">
        <v>22</v>
      </c>
      <c r="C27" s="27"/>
      <c r="D27" s="15">
        <v>4847646.68</v>
      </c>
      <c r="E27" s="15">
        <v>-65207.5</v>
      </c>
      <c r="F27" s="12">
        <f t="shared" si="4"/>
        <v>4782439.18</v>
      </c>
      <c r="G27" s="15">
        <v>3643662.86</v>
      </c>
      <c r="H27" s="15">
        <v>3643662.86</v>
      </c>
      <c r="I27" s="12">
        <f t="shared" si="2"/>
        <v>1138776.3199999998</v>
      </c>
    </row>
    <row r="28" spans="2:9" ht="15" customHeight="1" x14ac:dyDescent="0.25">
      <c r="B28" s="26" t="s">
        <v>36</v>
      </c>
      <c r="C28" s="27"/>
      <c r="D28" s="15">
        <v>0</v>
      </c>
      <c r="E28" s="15">
        <v>0</v>
      </c>
      <c r="F28" s="12">
        <f t="shared" si="4"/>
        <v>0</v>
      </c>
      <c r="G28" s="15">
        <v>0</v>
      </c>
      <c r="H28" s="15">
        <v>0</v>
      </c>
      <c r="I28" s="12">
        <f t="shared" si="2"/>
        <v>0</v>
      </c>
    </row>
    <row r="29" spans="2:9" x14ac:dyDescent="0.25">
      <c r="B29" s="13"/>
      <c r="C29" s="20"/>
      <c r="D29" s="15"/>
      <c r="E29" s="15"/>
      <c r="F29" s="12"/>
      <c r="G29" s="15"/>
      <c r="H29" s="15"/>
      <c r="I29" s="12"/>
    </row>
    <row r="30" spans="2:9" x14ac:dyDescent="0.25">
      <c r="B30" s="24" t="s">
        <v>23</v>
      </c>
      <c r="C30" s="25"/>
      <c r="D30" s="17">
        <f>SUM(D31:D38)</f>
        <v>1261264.68</v>
      </c>
      <c r="E30" s="17">
        <f t="shared" ref="E30:I30" si="5">SUM(E31:E38)</f>
        <v>0</v>
      </c>
      <c r="F30" s="17">
        <f t="shared" si="5"/>
        <v>1261264.68</v>
      </c>
      <c r="G30" s="17">
        <f t="shared" si="5"/>
        <v>959129.08</v>
      </c>
      <c r="H30" s="17">
        <f t="shared" si="5"/>
        <v>959129.08</v>
      </c>
      <c r="I30" s="17">
        <f t="shared" si="5"/>
        <v>302135.59999999998</v>
      </c>
    </row>
    <row r="31" spans="2:9" x14ac:dyDescent="0.25">
      <c r="B31" s="26" t="s">
        <v>24</v>
      </c>
      <c r="C31" s="27"/>
      <c r="D31" s="15">
        <v>746735.08</v>
      </c>
      <c r="E31" s="15">
        <v>0</v>
      </c>
      <c r="F31" s="12">
        <f t="shared" si="4"/>
        <v>746735.08</v>
      </c>
      <c r="G31" s="15">
        <v>557118.11</v>
      </c>
      <c r="H31" s="15">
        <v>557118.11</v>
      </c>
      <c r="I31" s="12">
        <f t="shared" si="2"/>
        <v>189616.96999999997</v>
      </c>
    </row>
    <row r="32" spans="2:9" x14ac:dyDescent="0.25">
      <c r="B32" s="26" t="s">
        <v>25</v>
      </c>
      <c r="C32" s="27"/>
      <c r="D32" s="15">
        <v>514529.6</v>
      </c>
      <c r="E32" s="15">
        <v>0</v>
      </c>
      <c r="F32" s="12">
        <f t="shared" si="4"/>
        <v>514529.6</v>
      </c>
      <c r="G32" s="15">
        <v>402010.97</v>
      </c>
      <c r="H32" s="15">
        <v>402010.97</v>
      </c>
      <c r="I32" s="12">
        <f t="shared" si="2"/>
        <v>112518.63</v>
      </c>
    </row>
    <row r="33" spans="2:9" x14ac:dyDescent="0.25">
      <c r="B33" s="26" t="s">
        <v>37</v>
      </c>
      <c r="C33" s="27"/>
      <c r="D33" s="15">
        <v>0</v>
      </c>
      <c r="E33" s="15">
        <v>0</v>
      </c>
      <c r="F33" s="12">
        <f t="shared" si="4"/>
        <v>0</v>
      </c>
      <c r="G33" s="15">
        <v>0</v>
      </c>
      <c r="H33" s="15">
        <v>0</v>
      </c>
      <c r="I33" s="12">
        <f t="shared" si="2"/>
        <v>0</v>
      </c>
    </row>
    <row r="34" spans="2:9" x14ac:dyDescent="0.25">
      <c r="B34" s="26" t="s">
        <v>38</v>
      </c>
      <c r="C34" s="27"/>
      <c r="D34" s="15">
        <v>0</v>
      </c>
      <c r="E34" s="15">
        <v>0</v>
      </c>
      <c r="F34" s="12">
        <f t="shared" si="4"/>
        <v>0</v>
      </c>
      <c r="G34" s="15">
        <v>0</v>
      </c>
      <c r="H34" s="15">
        <v>0</v>
      </c>
      <c r="I34" s="12">
        <f t="shared" si="2"/>
        <v>0</v>
      </c>
    </row>
    <row r="35" spans="2:9" x14ac:dyDescent="0.25">
      <c r="B35" s="26" t="s">
        <v>39</v>
      </c>
      <c r="C35" s="27"/>
      <c r="D35" s="15">
        <v>0</v>
      </c>
      <c r="E35" s="15">
        <v>0</v>
      </c>
      <c r="F35" s="12">
        <f t="shared" si="4"/>
        <v>0</v>
      </c>
      <c r="G35" s="15">
        <v>0</v>
      </c>
      <c r="H35" s="15">
        <v>0</v>
      </c>
      <c r="I35" s="12">
        <f t="shared" si="2"/>
        <v>0</v>
      </c>
    </row>
    <row r="36" spans="2:9" x14ac:dyDescent="0.25">
      <c r="B36" s="26" t="s">
        <v>40</v>
      </c>
      <c r="C36" s="27"/>
      <c r="D36" s="15">
        <v>0</v>
      </c>
      <c r="E36" s="15">
        <v>0</v>
      </c>
      <c r="F36" s="12">
        <f t="shared" si="4"/>
        <v>0</v>
      </c>
      <c r="G36" s="15">
        <v>0</v>
      </c>
      <c r="H36" s="15">
        <v>0</v>
      </c>
      <c r="I36" s="12">
        <f t="shared" si="2"/>
        <v>0</v>
      </c>
    </row>
    <row r="37" spans="2:9" x14ac:dyDescent="0.25">
      <c r="B37" s="26" t="s">
        <v>41</v>
      </c>
      <c r="C37" s="27"/>
      <c r="D37" s="15">
        <v>0</v>
      </c>
      <c r="E37" s="15">
        <v>0</v>
      </c>
      <c r="F37" s="12">
        <f t="shared" si="4"/>
        <v>0</v>
      </c>
      <c r="G37" s="15">
        <v>0</v>
      </c>
      <c r="H37" s="15">
        <v>0</v>
      </c>
      <c r="I37" s="12">
        <f t="shared" si="2"/>
        <v>0</v>
      </c>
    </row>
    <row r="38" spans="2:9" x14ac:dyDescent="0.25">
      <c r="B38" s="26" t="s">
        <v>42</v>
      </c>
      <c r="C38" s="27"/>
      <c r="D38" s="15">
        <v>0</v>
      </c>
      <c r="E38" s="15">
        <v>0</v>
      </c>
      <c r="F38" s="12">
        <f t="shared" si="4"/>
        <v>0</v>
      </c>
      <c r="G38" s="15">
        <v>0</v>
      </c>
      <c r="H38" s="15">
        <v>0</v>
      </c>
      <c r="I38" s="12">
        <f t="shared" si="2"/>
        <v>0</v>
      </c>
    </row>
    <row r="39" spans="2:9" x14ac:dyDescent="0.25">
      <c r="B39" s="26" t="s">
        <v>43</v>
      </c>
      <c r="C39" s="27"/>
      <c r="D39" s="15">
        <v>0</v>
      </c>
      <c r="E39" s="15">
        <v>0</v>
      </c>
      <c r="F39" s="12">
        <f t="shared" si="4"/>
        <v>0</v>
      </c>
      <c r="G39" s="15">
        <v>0</v>
      </c>
      <c r="H39" s="15">
        <v>0</v>
      </c>
      <c r="I39" s="12">
        <f t="shared" si="2"/>
        <v>0</v>
      </c>
    </row>
    <row r="40" spans="2:9" x14ac:dyDescent="0.25">
      <c r="B40" s="13"/>
      <c r="C40" s="14"/>
      <c r="D40" s="16"/>
      <c r="E40" s="16"/>
      <c r="F40" s="12"/>
      <c r="G40" s="16"/>
      <c r="H40" s="16"/>
      <c r="I40" s="12"/>
    </row>
    <row r="41" spans="2:9" x14ac:dyDescent="0.25">
      <c r="B41" s="24" t="s">
        <v>26</v>
      </c>
      <c r="C41" s="25"/>
      <c r="D41" s="17">
        <f>SUM(D42:D45)</f>
        <v>25430871</v>
      </c>
      <c r="E41" s="17">
        <f t="shared" ref="E41:I41" si="6">SUM(E42:E45)</f>
        <v>0</v>
      </c>
      <c r="F41" s="17">
        <f t="shared" si="6"/>
        <v>25430871</v>
      </c>
      <c r="G41" s="17">
        <f t="shared" si="6"/>
        <v>25430871</v>
      </c>
      <c r="H41" s="17">
        <f t="shared" si="6"/>
        <v>25430871</v>
      </c>
      <c r="I41" s="17">
        <f t="shared" si="6"/>
        <v>0</v>
      </c>
    </row>
    <row r="42" spans="2:9" ht="15" customHeight="1" x14ac:dyDescent="0.25">
      <c r="B42" s="30" t="s">
        <v>27</v>
      </c>
      <c r="C42" s="31"/>
      <c r="D42" s="11">
        <v>25430871</v>
      </c>
      <c r="E42" s="11">
        <v>0</v>
      </c>
      <c r="F42" s="12">
        <f t="shared" si="4"/>
        <v>25430871</v>
      </c>
      <c r="G42" s="11">
        <v>25430871</v>
      </c>
      <c r="H42" s="11">
        <v>25430871</v>
      </c>
      <c r="I42" s="12">
        <f t="shared" si="2"/>
        <v>0</v>
      </c>
    </row>
    <row r="43" spans="2:9" ht="33" customHeight="1" x14ac:dyDescent="0.25">
      <c r="B43" s="30" t="s">
        <v>44</v>
      </c>
      <c r="C43" s="31"/>
      <c r="D43" s="11">
        <v>0</v>
      </c>
      <c r="E43" s="11">
        <v>0</v>
      </c>
      <c r="F43" s="12">
        <f t="shared" si="4"/>
        <v>0</v>
      </c>
      <c r="G43" s="12">
        <v>0</v>
      </c>
      <c r="H43" s="12">
        <v>0</v>
      </c>
      <c r="I43" s="12">
        <f t="shared" si="2"/>
        <v>0</v>
      </c>
    </row>
    <row r="44" spans="2:9" x14ac:dyDescent="0.25">
      <c r="B44" s="30" t="s">
        <v>45</v>
      </c>
      <c r="C44" s="31"/>
      <c r="D44" s="11">
        <v>0</v>
      </c>
      <c r="E44" s="11">
        <v>0</v>
      </c>
      <c r="F44" s="12">
        <f t="shared" si="4"/>
        <v>0</v>
      </c>
      <c r="G44" s="12">
        <v>0</v>
      </c>
      <c r="H44" s="12">
        <v>0</v>
      </c>
      <c r="I44" s="12">
        <f t="shared" si="2"/>
        <v>0</v>
      </c>
    </row>
    <row r="45" spans="2:9" x14ac:dyDescent="0.25">
      <c r="B45" s="30" t="s">
        <v>46</v>
      </c>
      <c r="C45" s="31"/>
      <c r="D45" s="11">
        <v>0</v>
      </c>
      <c r="E45" s="11">
        <v>0</v>
      </c>
      <c r="F45" s="12">
        <f t="shared" si="4"/>
        <v>0</v>
      </c>
      <c r="G45" s="12">
        <v>0</v>
      </c>
      <c r="H45" s="12">
        <v>0</v>
      </c>
      <c r="I45" s="12">
        <f t="shared" si="2"/>
        <v>0</v>
      </c>
    </row>
    <row r="46" spans="2:9" ht="15" customHeight="1" x14ac:dyDescent="0.25">
      <c r="B46" s="4"/>
      <c r="C46" s="5"/>
      <c r="D46" s="18"/>
      <c r="E46" s="18"/>
      <c r="F46" s="18"/>
      <c r="G46" s="18"/>
      <c r="H46" s="18"/>
      <c r="I46" s="18"/>
    </row>
    <row r="47" spans="2:9" x14ac:dyDescent="0.25">
      <c r="B47" s="28" t="s">
        <v>11</v>
      </c>
      <c r="C47" s="29"/>
      <c r="D47" s="19">
        <f>D11+D21+D30+D41</f>
        <v>294774779.88999999</v>
      </c>
      <c r="E47" s="19">
        <f>E11+E21+E30+E41</f>
        <v>6510017.7800000012</v>
      </c>
      <c r="F47" s="19">
        <f>F11+F21+F30+F41</f>
        <v>301284797.67000002</v>
      </c>
      <c r="G47" s="19">
        <f>G11+G21+G30+G41</f>
        <v>238248552.47000003</v>
      </c>
      <c r="H47" s="19">
        <f>H11+H21+H30+H41</f>
        <v>238248552.47000003</v>
      </c>
      <c r="I47" s="19">
        <f>F47-G47</f>
        <v>63036245.199999988</v>
      </c>
    </row>
    <row r="48" spans="2:9" x14ac:dyDescent="0.25">
      <c r="D48" s="22">
        <v>294774779.88999999</v>
      </c>
      <c r="E48" s="22">
        <v>1238255.95</v>
      </c>
      <c r="F48" s="22">
        <v>296013035.83999997</v>
      </c>
      <c r="G48" s="22">
        <v>138991464.38</v>
      </c>
      <c r="H48" s="22">
        <v>138990464.38</v>
      </c>
      <c r="I48" s="22">
        <v>157021571.46000001</v>
      </c>
    </row>
    <row r="49" spans="2:9" x14ac:dyDescent="0.25">
      <c r="D49" s="22">
        <f>D47-D48</f>
        <v>0</v>
      </c>
      <c r="E49" s="22">
        <f t="shared" ref="E49:I49" si="7">E47-E48</f>
        <v>5271761.830000001</v>
      </c>
      <c r="F49" s="22">
        <f t="shared" si="7"/>
        <v>5271761.8300000429</v>
      </c>
      <c r="G49" s="22">
        <f t="shared" si="7"/>
        <v>99257088.090000033</v>
      </c>
      <c r="H49" s="22">
        <f t="shared" si="7"/>
        <v>99258088.090000033</v>
      </c>
      <c r="I49" s="22">
        <f t="shared" si="7"/>
        <v>-93985326.26000002</v>
      </c>
    </row>
    <row r="50" spans="2:9" x14ac:dyDescent="0.25">
      <c r="D50" s="23"/>
      <c r="E50" s="23"/>
      <c r="F50" s="23"/>
      <c r="G50" s="23"/>
      <c r="H50" s="23"/>
      <c r="I50" s="23"/>
    </row>
    <row r="51" spans="2:9" x14ac:dyDescent="0.25">
      <c r="D51" s="23"/>
      <c r="E51" s="23"/>
      <c r="F51" s="23"/>
      <c r="G51" s="23"/>
      <c r="H51" s="23"/>
      <c r="I51" s="23"/>
    </row>
    <row r="52" spans="2:9" x14ac:dyDescent="0.25">
      <c r="D52" s="23"/>
      <c r="E52" s="23"/>
      <c r="F52" s="23"/>
      <c r="G52" s="23"/>
      <c r="H52" s="23"/>
      <c r="I52" s="23"/>
    </row>
    <row r="53" spans="2:9" x14ac:dyDescent="0.25">
      <c r="D53" s="23"/>
      <c r="E53" s="23"/>
      <c r="F53" s="23"/>
      <c r="G53" s="23"/>
      <c r="H53" s="23"/>
      <c r="I53" s="23"/>
    </row>
    <row r="54" spans="2:9" x14ac:dyDescent="0.25">
      <c r="D54" s="23"/>
      <c r="E54" s="23"/>
      <c r="F54" s="23"/>
      <c r="G54" s="23"/>
      <c r="H54" s="23"/>
      <c r="I54" s="23"/>
    </row>
    <row r="55" spans="2:9" x14ac:dyDescent="0.25">
      <c r="D55" s="23"/>
      <c r="E55" s="23"/>
      <c r="F55" s="23"/>
      <c r="G55" s="23"/>
      <c r="H55" s="23"/>
      <c r="I55" s="23"/>
    </row>
    <row r="56" spans="2:9" x14ac:dyDescent="0.25">
      <c r="D56" s="23"/>
      <c r="E56" s="23"/>
      <c r="F56" s="23"/>
      <c r="G56" s="23"/>
      <c r="H56" s="23"/>
      <c r="I56" s="23"/>
    </row>
    <row r="57" spans="2:9" x14ac:dyDescent="0.25">
      <c r="D57" s="23"/>
      <c r="E57" s="23"/>
      <c r="F57" s="23"/>
      <c r="G57" s="23"/>
      <c r="H57" s="23"/>
      <c r="I57" s="23"/>
    </row>
    <row r="58" spans="2:9" x14ac:dyDescent="0.25">
      <c r="D58" s="23"/>
      <c r="E58" s="23"/>
      <c r="F58" s="23"/>
      <c r="G58" s="23"/>
      <c r="H58" s="23"/>
      <c r="I58" s="23"/>
    </row>
    <row r="59" spans="2:9" x14ac:dyDescent="0.25">
      <c r="D59" s="23"/>
      <c r="E59" s="23"/>
      <c r="F59" s="23"/>
      <c r="G59" s="23"/>
      <c r="H59" s="23"/>
      <c r="I59" s="23"/>
    </row>
    <row r="64" spans="2:9" x14ac:dyDescent="0.25">
      <c r="B64" s="6"/>
      <c r="C64" s="6"/>
      <c r="D64" s="6"/>
      <c r="E64" s="6"/>
      <c r="F64" s="6"/>
      <c r="G64" s="6"/>
      <c r="H64" s="6"/>
      <c r="I64" s="6"/>
    </row>
    <row r="65" ht="11.25" customHeight="1" x14ac:dyDescent="0.25"/>
    <row r="66" ht="15" customHeight="1" x14ac:dyDescent="0.25"/>
    <row r="67" ht="25.5" customHeight="1" x14ac:dyDescent="0.25"/>
    <row r="68" ht="24" customHeight="1" x14ac:dyDescent="0.25"/>
    <row r="71" ht="11.25" customHeight="1" x14ac:dyDescent="0.25"/>
    <row r="72" ht="21" customHeight="1" x14ac:dyDescent="0.25"/>
  </sheetData>
  <mergeCells count="37">
    <mergeCell ref="B45:C45"/>
    <mergeCell ref="B44:C44"/>
    <mergeCell ref="B43:C43"/>
    <mergeCell ref="B24:C24"/>
    <mergeCell ref="B25:C25"/>
    <mergeCell ref="B26:C26"/>
    <mergeCell ref="B27:C27"/>
    <mergeCell ref="B28:C28"/>
    <mergeCell ref="B7:C9"/>
    <mergeCell ref="D7:H7"/>
    <mergeCell ref="I7:I8"/>
    <mergeCell ref="H2:I2"/>
    <mergeCell ref="B3:I3"/>
    <mergeCell ref="B4:I4"/>
    <mergeCell ref="B5:I5"/>
    <mergeCell ref="B6:I6"/>
    <mergeCell ref="B11:C11"/>
    <mergeCell ref="B14:C14"/>
    <mergeCell ref="B16:C16"/>
    <mergeCell ref="B18:C18"/>
    <mergeCell ref="B19:C19"/>
    <mergeCell ref="B21:C21"/>
    <mergeCell ref="B23:C23"/>
    <mergeCell ref="B22:C22"/>
    <mergeCell ref="B47:C47"/>
    <mergeCell ref="B41:C41"/>
    <mergeCell ref="B42:C42"/>
    <mergeCell ref="B30:C30"/>
    <mergeCell ref="B37:C37"/>
    <mergeCell ref="B38:C38"/>
    <mergeCell ref="B39:C39"/>
    <mergeCell ref="B36:C36"/>
    <mergeCell ref="B31:C31"/>
    <mergeCell ref="B32:C32"/>
    <mergeCell ref="B33:C33"/>
    <mergeCell ref="B34:C34"/>
    <mergeCell ref="B35:C35"/>
  </mergeCells>
  <printOptions horizontalCentered="1"/>
  <pageMargins left="0.31496062992125984" right="0.31496062992125984" top="0.35433070866141736" bottom="0.35433070866141736" header="0" footer="0"/>
  <pageSetup scale="69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IP-12</vt:lpstr>
      <vt:lpstr>'IP-12'!Área_de_impresión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VICTOR</cp:lastModifiedBy>
  <cp:lastPrinted>2024-11-07T20:55:25Z</cp:lastPrinted>
  <dcterms:created xsi:type="dcterms:W3CDTF">2018-10-31T21:40:06Z</dcterms:created>
  <dcterms:modified xsi:type="dcterms:W3CDTF">2024-11-08T20:13:05Z</dcterms:modified>
</cp:coreProperties>
</file>