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mpios  2005\H. AYUNTAMIENTOS 2024\1. GENERAL HELIODORO CASTILLO\9. SEVAC\4to TRIMESTRE\TRANSPARENCIA\OTRAS OBLIGACIONES\"/>
    </mc:Choice>
  </mc:AlternateContent>
  <xr:revisionPtr revIDLastSave="0" documentId="13_ncr:1_{2B687DB0-F74E-4574-B4C9-C7CA5DB0B7BD}" xr6:coauthVersionLast="47" xr6:coauthVersionMax="47" xr10:uidLastSave="{00000000-0000-0000-0000-000000000000}"/>
  <bookViews>
    <workbookView xWindow="-120" yWindow="-120" windowWidth="20730" windowHeight="11160" xr2:uid="{33139962-C72B-4179-ABD8-9F274FFD4C78}"/>
  </bookViews>
  <sheets>
    <sheet name="RELACION DE BIENE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'RELACION DE BIENES'!$A$39:$C$610</definedName>
    <definedName name="_xlnm.Print_Area" localSheetId="0">'RELACION DE BIENES'!$A$1:$C$623</definedName>
    <definedName name="CUMPLE" localSheetId="0">#REF!</definedName>
    <definedName name="CUMPLE">#REF!</definedName>
    <definedName name="DI">[1]Datos!$B$102:$B$109</definedName>
    <definedName name="DIM" localSheetId="0">#REF!</definedName>
    <definedName name="DIM">#REF!</definedName>
    <definedName name="EyO">[2]Dictamen!$B$16:$C$1012</definedName>
    <definedName name="G.I.">[3]LISTAS!$D$4:$D$9</definedName>
    <definedName name="GENERAL" localSheetId="0">#REF!</definedName>
    <definedName name="GENERAL">#REF!</definedName>
    <definedName name="GI">[1]Datos!$B$95:$B$99</definedName>
    <definedName name="OPINION">[2]Dictamen!$B$6:$C$11</definedName>
    <definedName name="PRODIM" localSheetId="0">'[3]ANEXO 4'!#REF!</definedName>
    <definedName name="PRODIM">'[3]ANEXO 4'!#REF!</definedName>
    <definedName name="PRODIMDF">[3]LISTAS!$B$4:$B$11</definedName>
    <definedName name="Rubro">[1]Datos!$M$2:$M$8</definedName>
    <definedName name="rvtwgwt4c" localSheetId="0">#REF!</definedName>
    <definedName name="rvtwgwt4c">#REF!</definedName>
    <definedName name="S" localSheetId="0">#REF!</definedName>
    <definedName name="S">#REF!</definedName>
    <definedName name="SDD" localSheetId="0">#REF!</definedName>
    <definedName name="SDD">#REF!</definedName>
    <definedName name="SiNo">'[1]Anexo 4A'!$X$2:$X$3</definedName>
    <definedName name="_xlnm.Print_Titles" localSheetId="0">'RELACION DE BIENES'!$1:$4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9" i="1" l="1"/>
  <c r="C608" i="1" s="1"/>
  <c r="C606" i="1"/>
  <c r="C605" i="1" s="1"/>
  <c r="C603" i="1"/>
  <c r="C602" i="1" s="1"/>
  <c r="C596" i="1"/>
  <c r="C595" i="1" s="1"/>
  <c r="C594" i="1" s="1"/>
  <c r="C593" i="1" s="1"/>
  <c r="C589" i="1"/>
  <c r="C588" i="1"/>
  <c r="C570" i="1"/>
  <c r="C569" i="1" s="1"/>
  <c r="C568" i="1" s="1"/>
  <c r="C564" i="1"/>
  <c r="C563" i="1" s="1"/>
  <c r="C561" i="1"/>
  <c r="C558" i="1"/>
  <c r="C557" i="1" s="1"/>
  <c r="C554" i="1"/>
  <c r="C553" i="1" s="1"/>
  <c r="C552" i="1" s="1"/>
  <c r="C539" i="1"/>
  <c r="C534" i="1"/>
  <c r="C532" i="1"/>
  <c r="C531" i="1" s="1"/>
  <c r="C525" i="1"/>
  <c r="C523" i="1"/>
  <c r="C518" i="1"/>
  <c r="C517" i="1" s="1"/>
  <c r="C516" i="1" s="1"/>
  <c r="C512" i="1"/>
  <c r="C511" i="1" s="1"/>
  <c r="C510" i="1" s="1"/>
  <c r="C509" i="1" s="1"/>
  <c r="C500" i="1"/>
  <c r="C499" i="1"/>
  <c r="C457" i="1"/>
  <c r="C456" i="1"/>
  <c r="C455" i="1" s="1"/>
  <c r="C454" i="1" s="1"/>
  <c r="C453" i="1" s="1"/>
  <c r="C451" i="1"/>
  <c r="C450" i="1" s="1"/>
  <c r="C449" i="1" s="1"/>
  <c r="C447" i="1"/>
  <c r="C445" i="1"/>
  <c r="C440" i="1"/>
  <c r="C439" i="1" s="1"/>
  <c r="C436" i="1"/>
  <c r="C431" i="1"/>
  <c r="C430" i="1" s="1"/>
  <c r="C429" i="1" s="1"/>
  <c r="C428" i="1" s="1"/>
  <c r="C423" i="1"/>
  <c r="C419" i="1"/>
  <c r="C409" i="1"/>
  <c r="C408" i="1"/>
  <c r="C407" i="1" s="1"/>
  <c r="C401" i="1"/>
  <c r="C400" i="1" s="1"/>
  <c r="C397" i="1"/>
  <c r="C396" i="1" s="1"/>
  <c r="C394" i="1"/>
  <c r="C393" i="1" s="1"/>
  <c r="C390" i="1"/>
  <c r="C382" i="1"/>
  <c r="C372" i="1"/>
  <c r="C368" i="1"/>
  <c r="C367" i="1" s="1"/>
  <c r="C364" i="1"/>
  <c r="C363" i="1" s="1"/>
  <c r="C361" i="1"/>
  <c r="C360" i="1" s="1"/>
  <c r="C355" i="1"/>
  <c r="C336" i="1"/>
  <c r="C333" i="1"/>
  <c r="C324" i="1"/>
  <c r="C323" i="1"/>
  <c r="C321" i="1"/>
  <c r="C317" i="1"/>
  <c r="C307" i="1"/>
  <c r="C305" i="1"/>
  <c r="C302" i="1"/>
  <c r="C297" i="1"/>
  <c r="C294" i="1"/>
  <c r="C289" i="1"/>
  <c r="C280" i="1"/>
  <c r="C279" i="1" s="1"/>
  <c r="C278" i="1" s="1"/>
  <c r="C267" i="1"/>
  <c r="C266" i="1"/>
  <c r="C220" i="1"/>
  <c r="C217" i="1"/>
  <c r="C177" i="1"/>
  <c r="C119" i="1"/>
  <c r="C117" i="1"/>
  <c r="C114" i="1"/>
  <c r="C111" i="1"/>
  <c r="C43" i="1"/>
  <c r="C37" i="1"/>
  <c r="C35" i="1"/>
  <c r="C27" i="1"/>
  <c r="C26" i="1" s="1"/>
  <c r="C22" i="1"/>
  <c r="C9" i="1"/>
  <c r="C34" i="1" l="1"/>
  <c r="C25" i="1" s="1"/>
  <c r="C24" i="1" s="1"/>
  <c r="C444" i="1"/>
  <c r="C335" i="1"/>
  <c r="C332" i="1" s="1"/>
  <c r="C8" i="1"/>
  <c r="C7" i="1" s="1"/>
  <c r="C6" i="1" s="1"/>
  <c r="C389" i="1"/>
  <c r="C320" i="1"/>
  <c r="C127" i="1"/>
  <c r="C116" i="1" s="1"/>
  <c r="C41" i="1" s="1"/>
  <c r="C371" i="1"/>
  <c r="C366" i="1" s="1"/>
  <c r="C288" i="1"/>
  <c r="C418" i="1"/>
  <c r="C399" i="1" s="1"/>
  <c r="C522" i="1"/>
  <c r="C521" i="1" s="1"/>
  <c r="C601" i="1"/>
  <c r="C600" i="1" s="1"/>
  <c r="C599" i="1" s="1"/>
  <c r="C435" i="1"/>
  <c r="C434" i="1" s="1"/>
  <c r="C433" i="1" s="1"/>
  <c r="C42" i="1"/>
  <c r="C556" i="1"/>
  <c r="C508" i="1" l="1"/>
  <c r="C388" i="1"/>
  <c r="C287" i="1"/>
  <c r="C40" i="1" s="1"/>
  <c r="C5" i="1"/>
  <c r="C39" i="1" l="1"/>
  <c r="C611" i="1" s="1"/>
</calcChain>
</file>

<file path=xl/sharedStrings.xml><?xml version="1.0" encoding="utf-8"?>
<sst xmlns="http://schemas.openxmlformats.org/spreadsheetml/2006/main" count="1075" uniqueCount="847">
  <si>
    <t>Formato IG-3</t>
  </si>
  <si>
    <t>Municipio General Heliodoro Castillo,Guerrero
Relación de bienes que componen su patrimonio
DEL 1° DE ENERO AL 31 DE DICIEMBRE DE 2024</t>
  </si>
  <si>
    <t>Código</t>
  </si>
  <si>
    <t>Descripción del Bien</t>
  </si>
  <si>
    <t>Valor en libros</t>
  </si>
  <si>
    <t>BIENES INMUEBLES, INFRAESTRUCTURA Y CONSTRUCCIONES EN PROCESO</t>
  </si>
  <si>
    <t>TERRENOS</t>
  </si>
  <si>
    <t>TERRENOS VALOR HISTORICO</t>
  </si>
  <si>
    <t>GASTO CORRIENTE</t>
  </si>
  <si>
    <t>ADMON 2008-2012 Y ANTERIORES</t>
  </si>
  <si>
    <t>5891-0001</t>
  </si>
  <si>
    <t>PANTEON MUNICIPAL 8 CALLE LA PAZ</t>
  </si>
  <si>
    <t>5891-0002</t>
  </si>
  <si>
    <t>PREDIO POZO PROFUNDO (PROLONG CALLE ALLENDE)</t>
  </si>
  <si>
    <t>5891-0003</t>
  </si>
  <si>
    <t>PREDIO TANQUE ELEVADO (PROLONGAC CALLE ALLENDE)</t>
  </si>
  <si>
    <t>5891-0005</t>
  </si>
  <si>
    <t>PREDIO COLEGIO BACHILLERES</t>
  </si>
  <si>
    <t>5891-0006</t>
  </si>
  <si>
    <t>PREDIO ESCUELA JUSTO SIERRA (CALLE CUAUHTEMOC ESO ZARAGOZA)</t>
  </si>
  <si>
    <t>5891-0007</t>
  </si>
  <si>
    <t>PREDIO UNIDAD DEPORTIVA (PLAN DE HUIYIXITLAHUAL)(LA ANTENA)</t>
  </si>
  <si>
    <t>5891-0008</t>
  </si>
  <si>
    <t>PREDIO CASA AME (BARRIO DEL BAJIO)</t>
  </si>
  <si>
    <t>5891-0009</t>
  </si>
  <si>
    <t>PREDIO CASA DE LA CULTURA (BARRIO DE SANTO NIÑO, ESO CALLE HELIODORO CAST Y GALEANA)</t>
  </si>
  <si>
    <t>5891-0010</t>
  </si>
  <si>
    <t>PREDIO AMPL TANQUE ALMACEN Y DSITRIB AGUA POTABLE (NORESTE DE TLACOTEPEC)</t>
  </si>
  <si>
    <t>5891-0011</t>
  </si>
  <si>
    <t>PREDIO CANCHA FUTBOL RAPIDO (BARRIO EL PERICONAL)</t>
  </si>
  <si>
    <t>5891-0012</t>
  </si>
  <si>
    <t>PREDIO RELLENO SANITARIO (LA ESPINERA O EL ALAMITO)</t>
  </si>
  <si>
    <t>5891-0013</t>
  </si>
  <si>
    <t>PREDIO ANTENA PARA CELULARES (CERRO DE LA BANDERA)</t>
  </si>
  <si>
    <t>ADMON 2012-2015</t>
  </si>
  <si>
    <t>5891-0014</t>
  </si>
  <si>
    <t>TERRENO PARA MERCADO MUNICIPAL</t>
  </si>
  <si>
    <t>EDIFICIOS NO HABITACIONALES</t>
  </si>
  <si>
    <t>5831-0001</t>
  </si>
  <si>
    <t>AUDITORIO MUNICIPAL</t>
  </si>
  <si>
    <t>5831-0002</t>
  </si>
  <si>
    <t>PALACIO MUNICIPAL</t>
  </si>
  <si>
    <t>5831-0003</t>
  </si>
  <si>
    <t>MERCADO MUNICIPAL</t>
  </si>
  <si>
    <t>5831-0004</t>
  </si>
  <si>
    <t>JARDIN DE NIÑOS (CALLE HIDALGO 13)</t>
  </si>
  <si>
    <t>5831-0005</t>
  </si>
  <si>
    <t>MODULO DE SEGURIDAD (BARRIO SAN ANTONIO, LA CAÑITA)</t>
  </si>
  <si>
    <t>5811-0001</t>
  </si>
  <si>
    <t>PLAZA DE TOROS (CALLE CUAHTEMOC 1)</t>
  </si>
  <si>
    <t>FORTAMUN</t>
  </si>
  <si>
    <t>6221-0001</t>
  </si>
  <si>
    <t>MODULOS DE SEGURIDAD</t>
  </si>
  <si>
    <t>6221-0002</t>
  </si>
  <si>
    <t>CUARTEL POLICIA PREVENTIVA</t>
  </si>
  <si>
    <t>BIENES MUEBLES</t>
  </si>
  <si>
    <t>MOBILIARIO Y EQUIPO DE ADMINISTRACION</t>
  </si>
  <si>
    <t>MUEBLES DE OFICINA Y ESTANTERIA</t>
  </si>
  <si>
    <t xml:space="preserve">GASTO CORRIENTE </t>
  </si>
  <si>
    <t>5111-0001</t>
  </si>
  <si>
    <t>ARCHIVERO METALICO, 4 GAVETAS, COLOR GRIS</t>
  </si>
  <si>
    <t>5111-0002</t>
  </si>
  <si>
    <t>10 SILLAS ACOJINADAS EN TELA, COLOR NEGRO. ICOM MODELO ICF 14 SERIE NO. 0512665</t>
  </si>
  <si>
    <t>5111-0003</t>
  </si>
  <si>
    <t>SILLON EJECUTIVO, EN PIEL COLOR NEGRO.R</t>
  </si>
  <si>
    <t>5111-0004</t>
  </si>
  <si>
    <t>MESA PARA JUNTAS, GRANDE, DOBLE COMPARTIMIENTO, CON BASE DE CRISTAL EN LA PARTE SUPERIOR, EN COLOR NEGRO.</t>
  </si>
  <si>
    <t>5111-0005</t>
  </si>
  <si>
    <t>ARCHIVERO METALICO COLOR BEIGE 4 GAVETAS.</t>
  </si>
  <si>
    <t>5111-0006</t>
  </si>
  <si>
    <t>ESCRITORIO SECRETARIAL 2 GAVETAS COLOR BEIGE.</t>
  </si>
  <si>
    <t>5111-0008</t>
  </si>
  <si>
    <t>MUEBLE TIPO BURO DE MADERA COLOR NATURAL.</t>
  </si>
  <si>
    <t>5111-0009</t>
  </si>
  <si>
    <t>VENTILADOR TORRE.M</t>
  </si>
  <si>
    <t>5111-0011</t>
  </si>
  <si>
    <t>ARCHIVERO METALICO 4 GAVETAS COLOR BEIGE.</t>
  </si>
  <si>
    <t>5111-0012</t>
  </si>
  <si>
    <t>2 MUEBLES PARA COMPUTADORA EN BASE DE CRISTAL Y HERRAJE COLOR GRIS.DELO</t>
  </si>
  <si>
    <t>5111-0014</t>
  </si>
  <si>
    <t>ARCHIVERO METÁLICO COLOR GRIS, 4 GAVETAS.</t>
  </si>
  <si>
    <t>5111-0015</t>
  </si>
  <si>
    <t>ESCRITORIO METALICO, DE MATERIAL COMPRIMIDO, 2 GAVETAS.M MODELO ICF 14</t>
  </si>
  <si>
    <t>5111-0016</t>
  </si>
  <si>
    <t>VENTILADOR DE MESA. COLOR BLANCO.</t>
  </si>
  <si>
    <t>5111-0018</t>
  </si>
  <si>
    <t>2 ARCHIVEROS DE PARED DE MADERA, CON PUERTAS.</t>
  </si>
  <si>
    <t>5111-0019</t>
  </si>
  <si>
    <t>SILLA DE PLASTICO COLOR BLANCO</t>
  </si>
  <si>
    <t>5111-0021</t>
  </si>
  <si>
    <t>ESTACION DE TRABAJO COLOR CAFÉ.DELO ICF, 14 SERIE NO. 05107</t>
  </si>
  <si>
    <t>5111-0022</t>
  </si>
  <si>
    <t>MAQUINA DE ESCRIBIR MECANICA, COLOR BEIGE, Y NEGRO.NW</t>
  </si>
  <si>
    <t>5111-0023</t>
  </si>
  <si>
    <t>ESCRITORIO SECRETARIAL DE MADERA COMPRIMIDO, COLOR CAOBA, CON 1 CAJON.</t>
  </si>
  <si>
    <t>5111-0024</t>
  </si>
  <si>
    <t>ESCRITORIO METALICO CON MADERA 1 GAVETA.</t>
  </si>
  <si>
    <t>5111-0027</t>
  </si>
  <si>
    <t>ESCRITORIO METALICO CON MADERA 1 GAVETA COLOR GRIS CON MADERA.</t>
  </si>
  <si>
    <t>5111-0028</t>
  </si>
  <si>
    <t>ARCHIVERO METALICO CON 4 GAVETAS</t>
  </si>
  <si>
    <t>5111-0030</t>
  </si>
  <si>
    <t>2 SILLAS PLEGABLES ARMAZON DE ESMALTE.</t>
  </si>
  <si>
    <t>5111-0034</t>
  </si>
  <si>
    <t>6    SILLAS GENOVA.</t>
  </si>
  <si>
    <t>5111-0035</t>
  </si>
  <si>
    <t>6 SILLAS DE RESINA BLANCA.</t>
  </si>
  <si>
    <t>5111-0037</t>
  </si>
  <si>
    <t>1    ARCHIVERO DE 4 GAVETAS.</t>
  </si>
  <si>
    <t>5111-0038</t>
  </si>
  <si>
    <t>2    LIBREROS CON REPISA.</t>
  </si>
  <si>
    <t>5111-0039</t>
  </si>
  <si>
    <t>1 SILLA METALICA CON FORRO COLOR NEGRO.</t>
  </si>
  <si>
    <t>5111-0040</t>
  </si>
  <si>
    <t>1 ESCRITORIO CON 1 GAVETA.</t>
  </si>
  <si>
    <t>5111-0044</t>
  </si>
  <si>
    <t>SILLA SECRETARIAL 174 BUTACAS FORUM.</t>
  </si>
  <si>
    <t>5111-0046</t>
  </si>
  <si>
    <t>SCRITORIO SECRETARIAL, BASE EN FORMAICA, COLOR CAOBA 2 GAVETAS.</t>
  </si>
  <si>
    <t>5111-0047</t>
  </si>
  <si>
    <t>2    ESCRITORIOS DE MADERA CON 1 CAJON.</t>
  </si>
  <si>
    <t>5111-0048</t>
  </si>
  <si>
    <t>1 ARCHIVERO METALICO DE 4 GAVETAS.</t>
  </si>
  <si>
    <t>5111-0049</t>
  </si>
  <si>
    <t>3    ESCRITORIOS METALICOS CON MADERA.</t>
  </si>
  <si>
    <t>5111-0050</t>
  </si>
  <si>
    <t>11   SILLAS TUBULARES ACOGINADAS, COLOR AZUL:</t>
  </si>
  <si>
    <t>5111-0051</t>
  </si>
  <si>
    <t>1 SILLA APILABLE DE PLASTICO, COLOR BLANCO.</t>
  </si>
  <si>
    <t>5111-0052</t>
  </si>
  <si>
    <t>3    ANAQUEL METALICO COLOR AMARILLO.</t>
  </si>
  <si>
    <t>5111-0053</t>
  </si>
  <si>
    <t>26 ANAQUELES METALICOS COLOR NARANJA.</t>
  </si>
  <si>
    <t>5111-0054</t>
  </si>
  <si>
    <t>4    SILLAS APILABLES DE PLASTICO, COLOR BLANCO.</t>
  </si>
  <si>
    <t>5111-0055</t>
  </si>
  <si>
    <t>4 SILLAS APILABLES DE PLASTICO, COLOR VERDE.</t>
  </si>
  <si>
    <t>5111-0056</t>
  </si>
  <si>
    <t>1    ANAQUEL METALICO COLOR AMARILLO</t>
  </si>
  <si>
    <t>5111-0057</t>
  </si>
  <si>
    <t>MUEBLE PARA COMPUTADORA.</t>
  </si>
  <si>
    <t>5111-0058</t>
  </si>
  <si>
    <t>MUEBLE PARA COMPUTADORA COLOR NATURAL. ELO ICF</t>
  </si>
  <si>
    <t>5111-0061</t>
  </si>
  <si>
    <t>ESCRITORIO SECRETARIAL DE MADERA COLOR CAFÉ, 2 GAVETAS.</t>
  </si>
  <si>
    <t>5111-0063</t>
  </si>
  <si>
    <t>2    ARCHVEROS METALICOS, 4 GAVETAS COLOR ALMEYBEIGE.</t>
  </si>
  <si>
    <t>5111-0064</t>
  </si>
  <si>
    <t>1 ESCRITORIO SECRETARIAL DE MADERA 2 GAVETAS. COLOR CAOBA.</t>
  </si>
  <si>
    <t>5111-0065</t>
  </si>
  <si>
    <t>3 ESCRITORIOS COLOR CAOBA 1 GAVETA.</t>
  </si>
  <si>
    <t>5111-0066</t>
  </si>
  <si>
    <t>ESCRITORIO SECRETARIAL COLOR BEIGE 2 GAVETAS.</t>
  </si>
  <si>
    <t>5111-0067</t>
  </si>
  <si>
    <t>5111-0068</t>
  </si>
  <si>
    <t>ARCHIVERO METALICO COLOR GRIS, 4 GAVETAS.</t>
  </si>
  <si>
    <t>5111-0069</t>
  </si>
  <si>
    <t>ANAQUEL METALICO COLOR NARANJA.</t>
  </si>
  <si>
    <t>5111-0070</t>
  </si>
  <si>
    <t>ANAQUEL METALICO COLOR AZUL DE MADERA.</t>
  </si>
  <si>
    <t>5111-0071</t>
  </si>
  <si>
    <t>ANAQUEL METALICO COLOR GRIS.</t>
  </si>
  <si>
    <t>5111-0073</t>
  </si>
  <si>
    <t>SILLA DE PLASTICO APILABLE COLOR VERDE.OM MOD. 0512</t>
  </si>
  <si>
    <t>5111-0074</t>
  </si>
  <si>
    <t>SILLA SECRETARIAL GIRATORIA EN TELA, COLOR VERDE.</t>
  </si>
  <si>
    <t>5111-0075</t>
  </si>
  <si>
    <t>SILLA SECRETARIAL GIRATORIA EN PIEL COLOR MCODA</t>
  </si>
  <si>
    <t>5111-0076</t>
  </si>
  <si>
    <t>VENTILADOR DE MESA, COLOR BLANCO.</t>
  </si>
  <si>
    <t>5111-0078</t>
  </si>
  <si>
    <t>ARCHIVERO METALICO COLOR GRIS DE 4 GAVETAS.</t>
  </si>
  <si>
    <t>5111-0081</t>
  </si>
  <si>
    <t>MUEBLE PARA COMPUTADORA COLOR CAFE.</t>
  </si>
  <si>
    <t>5111-0082</t>
  </si>
  <si>
    <t>MUEBLE PARA COMPUTADORA, COLOR CAOBA.</t>
  </si>
  <si>
    <t>5111-0083</t>
  </si>
  <si>
    <t>ESCRITORIO SECRETARIAL, BASE EN FORMAICA, COLOR CAOBA 2 GAVETAS.</t>
  </si>
  <si>
    <t>5111-0084</t>
  </si>
  <si>
    <t>ARCHIVERO METALICO COLOR BEIGE, 4 GAVETAS.</t>
  </si>
  <si>
    <t>5111-0086</t>
  </si>
  <si>
    <t>SILLA SECRETARIAL GIRATORIA. EN FORRO Y TELA COLOR NEGRO.</t>
  </si>
  <si>
    <t>5111-0088</t>
  </si>
  <si>
    <t>SILLA PLEGABLE TAPIZADA, COLOR BEIGE.</t>
  </si>
  <si>
    <t>5111-0089</t>
  </si>
  <si>
    <t>ESCRITORIO METALICO Y MADERA COLOR NEGRO Y GRIS.</t>
  </si>
  <si>
    <t>5111-0090</t>
  </si>
  <si>
    <t>ARCHIVERO METALICO DE 4 GAVETAS COLOR GRIS.</t>
  </si>
  <si>
    <t>5111-0091</t>
  </si>
  <si>
    <t>SILLA ACOJINADA IMITACION PIEL</t>
  </si>
  <si>
    <t>5111-0092</t>
  </si>
  <si>
    <t>SILLA SECRETARIAL GIRATORIA COLOR NEGRO</t>
  </si>
  <si>
    <t>EJERCICIO 2017</t>
  </si>
  <si>
    <t>5111-0094</t>
  </si>
  <si>
    <t>2 PZAS ARCHIVERO 2 GAV NGO TEXTURIZADO</t>
  </si>
  <si>
    <t>5111-0095</t>
  </si>
  <si>
    <t>ESCRITORIO EJECUTIVO METROPOLITAN</t>
  </si>
  <si>
    <t>EJERCICIO 2020</t>
  </si>
  <si>
    <t>5111-0307</t>
  </si>
  <si>
    <t>EQUIPO DE FOTOCOPIADO MARCA KONICA MINOLTA MOD. BIZHUB C-360</t>
  </si>
  <si>
    <t>FONDO DE APORTACIONES PARA LA INFRAESTRUCTURA SOCIAL  MUNICIPAL</t>
  </si>
  <si>
    <t>5111-0096</t>
  </si>
  <si>
    <t>ARCHIVERO METÁLICO COLOR BEIGE. CON CUATRO GAVETAS</t>
  </si>
  <si>
    <t>5111-0099</t>
  </si>
  <si>
    <t>ESCRITORIO METALICO Y MADERA, COLOR GRIS, 2 CAJONESARCA MOTOROLA MOD. EE SERIE</t>
  </si>
  <si>
    <t>5111-0101</t>
  </si>
  <si>
    <t>ESCRITORIO METALICO. MADERA AGLOMERADA, COLOR NEGRO</t>
  </si>
  <si>
    <t>5111-0102</t>
  </si>
  <si>
    <t xml:space="preserve">MESA DE TRABAJO METALICA Y BASE DE MADERA COLOR NATURAL. </t>
  </si>
  <si>
    <t>5111-0103</t>
  </si>
  <si>
    <t>ESCRITORIO SECRETARIAL COLOR GRIS.</t>
  </si>
  <si>
    <t>5111-0104</t>
  </si>
  <si>
    <t xml:space="preserve">ESCRITORIO SECRETARIAL COLOR GRIS </t>
  </si>
  <si>
    <t>5111-0105</t>
  </si>
  <si>
    <t>MUEBLE PARA COMPUTADORA. COLOR NEGRO.</t>
  </si>
  <si>
    <t>5111-0106</t>
  </si>
  <si>
    <t>ENGARGOLADORA</t>
  </si>
  <si>
    <t>ADMON 2015-2018</t>
  </si>
  <si>
    <t>5111-0108</t>
  </si>
  <si>
    <t>VENTILADOR GIRATORIO</t>
  </si>
  <si>
    <t>5111-0110</t>
  </si>
  <si>
    <t>SILLA SECRETARIAL</t>
  </si>
  <si>
    <t>5111-0112</t>
  </si>
  <si>
    <t>VENTILADOR</t>
  </si>
  <si>
    <t>5111-0113</t>
  </si>
  <si>
    <t>ESCRITORIO</t>
  </si>
  <si>
    <t>5111-0116</t>
  </si>
  <si>
    <t>5111-0117</t>
  </si>
  <si>
    <t>5111-0118</t>
  </si>
  <si>
    <t>DISPENSADOR DE AGUA</t>
  </si>
  <si>
    <t>5111-0122</t>
  </si>
  <si>
    <t>ARCHIVERO METALICO DE 4 GAVETAS CON CAJA FUERTE</t>
  </si>
  <si>
    <t>5111-0123</t>
  </si>
  <si>
    <t>SILLA SECRETARIAL GRANDE</t>
  </si>
  <si>
    <t>5111-0124</t>
  </si>
  <si>
    <t>5111-0125</t>
  </si>
  <si>
    <t>5111-0126</t>
  </si>
  <si>
    <t>5111-0127</t>
  </si>
  <si>
    <t>5111-0128</t>
  </si>
  <si>
    <t>5111-0129</t>
  </si>
  <si>
    <t>ESCRITORIO COLOR CHOCOLATE</t>
  </si>
  <si>
    <t>5111-0131</t>
  </si>
  <si>
    <t>5111-0132</t>
  </si>
  <si>
    <t>5111-0133</t>
  </si>
  <si>
    <t>5111-0134</t>
  </si>
  <si>
    <t>5111-0142</t>
  </si>
  <si>
    <t>1 GABINETE METALICO CON PUERTAS ABATIBLE Y LLAVE</t>
  </si>
  <si>
    <t>5111-0143</t>
  </si>
  <si>
    <t>5111-0144</t>
  </si>
  <si>
    <t>SILLA DE PLASTICO</t>
  </si>
  <si>
    <t>5111-0145</t>
  </si>
  <si>
    <t>5111-0146</t>
  </si>
  <si>
    <t>5111-0147</t>
  </si>
  <si>
    <t>5111-0148</t>
  </si>
  <si>
    <t>5111-0149</t>
  </si>
  <si>
    <t>5111-0150</t>
  </si>
  <si>
    <t>5111-0151</t>
  </si>
  <si>
    <t>5111-0152</t>
  </si>
  <si>
    <t>5111-0153</t>
  </si>
  <si>
    <t>5111-0154</t>
  </si>
  <si>
    <t>VENTILADOR DE TORRE MARCA MYTEK NEGRO</t>
  </si>
  <si>
    <t>5111-0158</t>
  </si>
  <si>
    <t>5111-0159</t>
  </si>
  <si>
    <t>ARCHIVERO METÁLICO DE 4 GAVETAS</t>
  </si>
  <si>
    <t>5111-0160</t>
  </si>
  <si>
    <t>5111-0161</t>
  </si>
  <si>
    <t>ESCRITORIOS</t>
  </si>
  <si>
    <t>5111-0162</t>
  </si>
  <si>
    <t>5111-0163</t>
  </si>
  <si>
    <t>5111-0164</t>
  </si>
  <si>
    <t>SILLAS SECRETARIALES</t>
  </si>
  <si>
    <t>5111-0165</t>
  </si>
  <si>
    <t>5111-0166</t>
  </si>
  <si>
    <t>5111-0168</t>
  </si>
  <si>
    <t>5111-0169</t>
  </si>
  <si>
    <t>5111-0170</t>
  </si>
  <si>
    <t>ANAQUEL REFORZADO</t>
  </si>
  <si>
    <t>5111-0171</t>
  </si>
  <si>
    <t>5111-0172</t>
  </si>
  <si>
    <t>5111-0173</t>
  </si>
  <si>
    <t>VENTILADOR NEGRO DE USO RUDO</t>
  </si>
  <si>
    <t>5111-0174</t>
  </si>
  <si>
    <t>5111-0175</t>
  </si>
  <si>
    <t>5111-0176</t>
  </si>
  <si>
    <t>5111-0177</t>
  </si>
  <si>
    <t>5111-0178</t>
  </si>
  <si>
    <t>5111-0180</t>
  </si>
  <si>
    <t>ANAQUEL REFORZADO ROJO</t>
  </si>
  <si>
    <t>5111-0181</t>
  </si>
  <si>
    <t>5111-0182</t>
  </si>
  <si>
    <t>MUEBLE PARA COMPUTADORA</t>
  </si>
  <si>
    <t>5111-0183</t>
  </si>
  <si>
    <t>5111-0184</t>
  </si>
  <si>
    <t>5111-0185</t>
  </si>
  <si>
    <t>5111-0189</t>
  </si>
  <si>
    <t>5111-0190</t>
  </si>
  <si>
    <t>ARCHIVERO DE 4 GAVETAS</t>
  </si>
  <si>
    <t>5111-0191</t>
  </si>
  <si>
    <t>5111-0192</t>
  </si>
  <si>
    <t>5111-0194</t>
  </si>
  <si>
    <t>ESCRITORIO COLOR NATURAL</t>
  </si>
  <si>
    <t>5111-0195</t>
  </si>
  <si>
    <t>5111-0196</t>
  </si>
  <si>
    <t>5111-0197</t>
  </si>
  <si>
    <t>5111-0198</t>
  </si>
  <si>
    <t>ESCRITORIO PRESIDENCIAL</t>
  </si>
  <si>
    <t>5111-0199</t>
  </si>
  <si>
    <t>5111-0203</t>
  </si>
  <si>
    <t>5111-0204</t>
  </si>
  <si>
    <t>5111-0205</t>
  </si>
  <si>
    <t>SILLA PRESIDENCIAL</t>
  </si>
  <si>
    <t>5111-0206</t>
  </si>
  <si>
    <t>MESAS BLANCAS RECTANGULARES</t>
  </si>
  <si>
    <t>5111-0208</t>
  </si>
  <si>
    <t>SILLA PLEGABLE</t>
  </si>
  <si>
    <t>5111-0209</t>
  </si>
  <si>
    <t>5111-0210</t>
  </si>
  <si>
    <t>5111-0211</t>
  </si>
  <si>
    <t>5111-0212</t>
  </si>
  <si>
    <t>5111-0213</t>
  </si>
  <si>
    <t>5111-0214</t>
  </si>
  <si>
    <t>5111-0215</t>
  </si>
  <si>
    <t>5111-0216</t>
  </si>
  <si>
    <t>5111-0217</t>
  </si>
  <si>
    <t>5111-0218</t>
  </si>
  <si>
    <t>5111-0219</t>
  </si>
  <si>
    <t>5111-0221</t>
  </si>
  <si>
    <t>ESTACION DE TRABAJO PEQUEÑA</t>
  </si>
  <si>
    <t>5111-0222</t>
  </si>
  <si>
    <t>5111-0224</t>
  </si>
  <si>
    <t>VENTILADOR DE USO RUDO</t>
  </si>
  <si>
    <t>5111-0225</t>
  </si>
  <si>
    <t>5111-0226</t>
  </si>
  <si>
    <t>56 SILLAS</t>
  </si>
  <si>
    <t>5111-0228</t>
  </si>
  <si>
    <t>396  SILLAS (DE LAS 396  SILLAS SE DIERON DE BAJA -60-65-26-171 SILLAS QUEDANDO 74 SILLAS)</t>
  </si>
  <si>
    <t>5111-0230</t>
  </si>
  <si>
    <t>25 SILLAS TUBULAR SAMSONITE 4PACK</t>
  </si>
  <si>
    <t>5111-0231</t>
  </si>
  <si>
    <t>5 MESAS PLEGABLES LIFE TIME 1.8 M</t>
  </si>
  <si>
    <t>5111-0232-A</t>
  </si>
  <si>
    <t xml:space="preserve">LOVE SEAT 2 PIEZAS CON RESPALDO 120 CMS DE LARGO X 70 CMS DE FONDO, 40 CMS DE ALTURA AL ASIENTO Y 90 CMS DE ALTURA AL RESPALDO </t>
  </si>
  <si>
    <t>5111-0233</t>
  </si>
  <si>
    <t>ARCHIVERO VERTICAL DE 4 GAVETAS DE 1.35 X 45 X 55 TAMAÑO OFICIO, FABRICADO CON LAMINA CALIBRE 22 CON CERRADURA GENERAL Y CORREDORAS DE EXTENSION TOTAL</t>
  </si>
  <si>
    <t>5111-0234</t>
  </si>
  <si>
    <t>5111-0236</t>
  </si>
  <si>
    <t>5111-0237</t>
  </si>
  <si>
    <t>ESCRITORIO DE 1.60 X 60 X 75, CAJONERA CON DOS CAJONES TAMAÑO OFICIO, CERRADURA GENERAL, JALADORAS TIPO CURVA, NIVELADORAS DE PISO, FABRICADO EN 28  Y 16 MM</t>
  </si>
  <si>
    <t>5111-0239</t>
  </si>
  <si>
    <t>5111-0240</t>
  </si>
  <si>
    <t>ASIENTO Y RESPALDO TAPIZADO EN TELA CANCUN, 100% PROLIPOPILENO, MECANISMO SECRETARIAL FIRME CON PALANCA PARA AJUSTE DE ALTURA</t>
  </si>
  <si>
    <t>5111-0241</t>
  </si>
  <si>
    <t>5111-0242</t>
  </si>
  <si>
    <t>5111-0243</t>
  </si>
  <si>
    <t>5111-0247</t>
  </si>
  <si>
    <t>5111-0248</t>
  </si>
  <si>
    <t>5111-0249</t>
  </si>
  <si>
    <t>5111-0250</t>
  </si>
  <si>
    <t>5111-0251</t>
  </si>
  <si>
    <t>5111-0252</t>
  </si>
  <si>
    <t>5111-0253</t>
  </si>
  <si>
    <t>ENFRIADOR HISENSE DE 2 PUERTAS 3.3 PIES DOS PARRILLAS DE CRISTAL (LARGO X ANCHO X ALTO): 48 X 53 X 85 CMS, SERIE 1B0088Z0022JBG1YHS20267</t>
  </si>
  <si>
    <t>5111-0254</t>
  </si>
  <si>
    <t>DESPACHADOR DE AGUA AQUA PLUS, AGUA CALIENTE A 90°C, AGUA FRIA A 10°C, GABINETE DE ALMACENAMIENTO, SISTEMA ELECTRONICO DE ENFRIAMIENTO, SERIE Z121608C1194</t>
  </si>
  <si>
    <t>5111-0256</t>
  </si>
  <si>
    <t>DESPACHADOR DE AGUA AQUA PLUS, AGUA CALIENTE A 90°C, AGUA FRIA A 10°C, GABINETE DE ALMACENAMIENTO, SISTEMA ELECTRONICO DE ENFRIAMIENTO, SERIE</t>
  </si>
  <si>
    <t>5111-0257</t>
  </si>
  <si>
    <t>VENTILADOR DE TORRE LASKO DE 3 VELOCIDADES, ALTO 122 CMS, ANCHO 34, CMS, FONDO 34 CMS, PESO 6.2 KGS, PROGRAMABLE DE TIEMPO DE 1, 2 Y 4 HRS, SERIE AC6015</t>
  </si>
  <si>
    <t>5111-0258</t>
  </si>
  <si>
    <t>VENTILADOR DE TORRE LASKO DE 3 VELOCIDADES, ALTO 122 CMS, ANCHO 34, CMS, FONDO 34 CMS, PESO 6.2 KGS, PROGRAMABLE DE TIEMPO DE 1, 2 Y 4 HRS, SERIE CD7072</t>
  </si>
  <si>
    <t>5111-0260</t>
  </si>
  <si>
    <t>VENTILADOR DE TORRE LASKO DE 3 VELOCIDADES, ALTO 122 CMS, ANCHO 34, CMS, FONDO 34 CMS, PESO 6.2 KGS, PROGRAMABLE DE TIEMPO DE 1, 2 Y 4 HRS, SERIE SD7050</t>
  </si>
  <si>
    <t>5111-0261</t>
  </si>
  <si>
    <t>VENTILADOR DE TORRE LASKO DE 3 VELOCIDADES, ALTO 122 CMS, ANCHO 34, CMS, FONDO 34 CMS, PESO 6.2 KGS, PROGRAMABLE DE TIEMPO DE 1, 2 Y 4 HRS, SERIE AD706</t>
  </si>
  <si>
    <t>5111-0262</t>
  </si>
  <si>
    <t>5111-0263</t>
  </si>
  <si>
    <t>SILLA TABULAR PLEGABLE CON RESPALDO Y ASIENTO EN PLASTICO RIGIDO, ARMAZON METALICA CON ESMALTE HORNEADO</t>
  </si>
  <si>
    <t>5111-0264</t>
  </si>
  <si>
    <t>5111-0265</t>
  </si>
  <si>
    <t>5111-0270</t>
  </si>
  <si>
    <t>5111-0274</t>
  </si>
  <si>
    <t>5111-0275</t>
  </si>
  <si>
    <t>5111-0276</t>
  </si>
  <si>
    <t>5111-0277</t>
  </si>
  <si>
    <t>5111-0279</t>
  </si>
  <si>
    <t xml:space="preserve">MESA PLEGABLE 1.8 MTS, IDEAL PARA USO DE INTERIORES Y EXTERIORES, BASE METALICA, RESISTENTE A LAS MANCHAS </t>
  </si>
  <si>
    <t>5111-0280</t>
  </si>
  <si>
    <t>LOCKER METALICO DE 4 PUERTAS, 40 CMS FRENTE, 40 CMS FONDO, 1.80 MTS ALTURA, CON PORTACANDADO</t>
  </si>
  <si>
    <t>5111-0281</t>
  </si>
  <si>
    <t>5111-0282</t>
  </si>
  <si>
    <t>ANAQUEL REFORZADO 5 REPISAS, PESO MAXIMO POR REPISA 2.454 KGS, PESO MAXIMO TOTAL 2,268 KGS, REPISA SE AJUSTAN EN INCREMENTOS DE 3.8 CMS</t>
  </si>
  <si>
    <t>5111-0283</t>
  </si>
  <si>
    <t>5111-0284</t>
  </si>
  <si>
    <t>5111-0285</t>
  </si>
  <si>
    <t>5111-0286</t>
  </si>
  <si>
    <t>5111-0287</t>
  </si>
  <si>
    <t>SILLA TIPO PIEL DIRECTOR (POLIURETANO) NEGRA DE LUJO, COMODA Y FIRME AJUSTE DE ALTURA CON DESCANSABRAZOS</t>
  </si>
  <si>
    <t>5111-0288</t>
  </si>
  <si>
    <t>SILLA CUADRADA TAPIZADA CON ASIENTOS ACOJINADOS Y BASE METALICA RESISTENTE</t>
  </si>
  <si>
    <t>5111-0289</t>
  </si>
  <si>
    <t>5111-0290</t>
  </si>
  <si>
    <t>VENTILADOR DE PARED BIRTMAN, 3 ASPAS DE 40 CMS CON REJILLA METALICA, ANCHO 29 X ALTO 50 CMS, 3 MODOS DE AIRE: NORMAL BRISA Y NOCTURNO, SERIE 3035C9D94427EC000003A7C</t>
  </si>
  <si>
    <t>5111-0291</t>
  </si>
  <si>
    <t>5111-0292</t>
  </si>
  <si>
    <t>LOCKER METALICOS (LOTE DE 10 PIEZAS)</t>
  </si>
  <si>
    <t>5111-0293</t>
  </si>
  <si>
    <t>SILLA GIRATORIA EJECUTIVA ACOJINADA COLOR CAFÉ.</t>
  </si>
  <si>
    <t>5111-0294</t>
  </si>
  <si>
    <t>ARCHIVERO METALICO 4 GAVETAS.</t>
  </si>
  <si>
    <t>5111-0296</t>
  </si>
  <si>
    <t>02 SILLAS DE PLASTICO, COLOR BLANCO.IE</t>
  </si>
  <si>
    <t>5111-0298</t>
  </si>
  <si>
    <t>ESCRITORIO DE MATERIAL COMPRIMIDO 2, GAVETAS COLOR BEIGE.</t>
  </si>
  <si>
    <t>5111-0300</t>
  </si>
  <si>
    <t>ESCRITORIO METALICO 2 GAVETAS COLOR BEIGE. MARCA ICOM MODELO ICF</t>
  </si>
  <si>
    <t>5111-0301</t>
  </si>
  <si>
    <t>MUEBLE PARA EQUIPO DE COMPUTO, COLOR CAFÉ .O</t>
  </si>
  <si>
    <t>5111-0302</t>
  </si>
  <si>
    <t>1    ARCHIVERO DE 4 GAVETAS, COLOR BEIGE.</t>
  </si>
  <si>
    <t>5111-0303</t>
  </si>
  <si>
    <t>ESCRITORIO METALICO DE 5 GAVETAS</t>
  </si>
  <si>
    <t>5111-0305</t>
  </si>
  <si>
    <t>ESCRITORIO DE UNA GABETA</t>
  </si>
  <si>
    <t>MUEBLE, EXEPTO DE OFICINA Y ESTANTERIA</t>
  </si>
  <si>
    <t>EJERCICIO 2024</t>
  </si>
  <si>
    <t>5121-001</t>
  </si>
  <si>
    <t>TOLDO CARPA REFORZADA KING CAN 3.00 X 6.00 M</t>
  </si>
  <si>
    <t>5121-002</t>
  </si>
  <si>
    <t>5121-003</t>
  </si>
  <si>
    <t>5121-004</t>
  </si>
  <si>
    <t>5121-005</t>
  </si>
  <si>
    <t>5121-006</t>
  </si>
  <si>
    <t>EQUIPO DE COMPUTO Y DE TECNOLOGIAS DE LA INFORMACION</t>
  </si>
  <si>
    <t>5151-0015</t>
  </si>
  <si>
    <t>TECLADO Y MAUSE</t>
  </si>
  <si>
    <t>5151-0016</t>
  </si>
  <si>
    <t>COMPUTADORA TODO EN UNO (C.P.U. Y MONITOR INTEGRADO DE PLASMA) COLOR BLANCO</t>
  </si>
  <si>
    <t>5151-0028</t>
  </si>
  <si>
    <t>REGULADOR DE VOLTAJE</t>
  </si>
  <si>
    <t>5151-0043</t>
  </si>
  <si>
    <t>EJERCICIO 2018</t>
  </si>
  <si>
    <t>5151-0052</t>
  </si>
  <si>
    <t>MULTIFUNCIONAL CANON G3110</t>
  </si>
  <si>
    <t>5151-0053</t>
  </si>
  <si>
    <t>IMPRESORA DE COMPUTADOR</t>
  </si>
  <si>
    <t>EJERCICIO 2019</t>
  </si>
  <si>
    <t>5151-0147</t>
  </si>
  <si>
    <t>LAPTOP</t>
  </si>
  <si>
    <t>5151-0148</t>
  </si>
  <si>
    <t>DESKTOP HP PAVILION AIO24-R007 N.S.: 8CC8511WW3</t>
  </si>
  <si>
    <t>5151-0149</t>
  </si>
  <si>
    <t>DESKTOP HP PAVILION AIO24-R007 N.S.: 8CC8440QKT</t>
  </si>
  <si>
    <t>5151-0150</t>
  </si>
  <si>
    <t>DESKTOP LENOVO AIO 250-22AST N.S.: SMP1FDJB3</t>
  </si>
  <si>
    <t>5151-0154</t>
  </si>
  <si>
    <t>DVR 8 MEGAPIXEL / 16 CANALES 4K TURBOHD + 16 CANALES IP</t>
  </si>
  <si>
    <t>5151-0155</t>
  </si>
  <si>
    <t>NVR DAHUA TECHNOLOGY NVR4216P4KS2</t>
  </si>
  <si>
    <t>EJERCICIO 2022</t>
  </si>
  <si>
    <t>5151-0156</t>
  </si>
  <si>
    <t>IMPRESORA EVOLIS PRIMACY 2 DUPLEX</t>
  </si>
  <si>
    <t>EJERCICIO 2023</t>
  </si>
  <si>
    <t>5151-0157</t>
  </si>
  <si>
    <t>COMPUTADORA TODO EN UNO MARCA HP</t>
  </si>
  <si>
    <t>5151-0158</t>
  </si>
  <si>
    <t>5151-0159</t>
  </si>
  <si>
    <t>5151-0160</t>
  </si>
  <si>
    <t>5151-0161</t>
  </si>
  <si>
    <t>5151-0162</t>
  </si>
  <si>
    <t>5151-0163</t>
  </si>
  <si>
    <t>COMPUTADORA TODO EN UNO MARCA LENOVO</t>
  </si>
  <si>
    <t>5151-0164</t>
  </si>
  <si>
    <t>5151-0165</t>
  </si>
  <si>
    <t>5151-0166</t>
  </si>
  <si>
    <t>MULTIFUNCIONAL BROTHER MFC T4500W</t>
  </si>
  <si>
    <t>5151-0167</t>
  </si>
  <si>
    <t>MULTIFUNCIONAL CANON MAXIFY GX7010</t>
  </si>
  <si>
    <t>5151-0054</t>
  </si>
  <si>
    <t>EQUIPO DE COMPUTO</t>
  </si>
  <si>
    <t>5151-0057</t>
  </si>
  <si>
    <t>LAP TOP HP-14-AM071 LA CELERON N360, 4GB/500GB W10 HOME, SERIE 5CG7081TLV</t>
  </si>
  <si>
    <t>5151-0058</t>
  </si>
  <si>
    <t>LAP TOP HP-14-AM071 LA CELERON N360, 4GB/500GB W10 HOME, SERIE RCPRERT13-0876</t>
  </si>
  <si>
    <t>5151-0060</t>
  </si>
  <si>
    <t>LAP TOP HP PROBOOK 440 G3 14", INTEL CORE i7/6500U 2.5 GHZ, 8GB, 1TB, WINDOWS 10 HOME, 64 BITS, NEGRO/PLATA</t>
  </si>
  <si>
    <t>5151-0064</t>
  </si>
  <si>
    <t>LENOVO S200Z ALL IN ONE 19.5", INTEL CELERON J3060 1.60GHZ, 4GBS, WINDOWS 10 HOEM 64 BITS, NEGRO, SERIE MP15FVAN</t>
  </si>
  <si>
    <t>5151-0065</t>
  </si>
  <si>
    <t>LENOVO S200Z ALL IN ONE 19.5", INTEL CELERON J3060 1.60GHZ, 4GBS, WINDOWS 10 HOEM 64 BITS, NEGRO, SERIE MP15FT22</t>
  </si>
  <si>
    <t>5151-0066</t>
  </si>
  <si>
    <t>LENOVO IDEACENTRE AIO 510-23ISH, ALL IN ONE 23", INTEL CORE i5, 6400T 2.2GHZ, 8GB, 1TB, WINDOWS 10 HOME 64 BITS, BLANCO</t>
  </si>
  <si>
    <t>5151-0067</t>
  </si>
  <si>
    <t>MULTIFUNCIONAL EPSON I395, ECO TANK, ECONOMIA Y TRANQUILIDAD, IMPRIME DESDE SMARTHPHONE O TABLETA, IMPRIME HASTA 4500 PAGS EN NEGRO, SERIE X2P4071843</t>
  </si>
  <si>
    <t>5151-0071</t>
  </si>
  <si>
    <t>REGULADOR DE VOLTAJE COLOR NEGRO</t>
  </si>
  <si>
    <t>EQUIPO DE COMPUTACION</t>
  </si>
  <si>
    <t>5151-0076</t>
  </si>
  <si>
    <t>LAPTOP HP, MODELO 240 G3, 4 GB EN RAM, PROCESADOR INTEL INSIDE</t>
  </si>
  <si>
    <t>5151-0078</t>
  </si>
  <si>
    <t>LAPTOP HP, MODELO 240 G3, 4 GB EN RAM, PROCESADOR INTEL INSIDE, DISCO DURO DE 500 GB, LECTOR DE DVD.</t>
  </si>
  <si>
    <t>5151-0079</t>
  </si>
  <si>
    <t xml:space="preserve">CPU ENSAMBLADO CON LAS SIGUIENTES CARACTERISTICAS: 4GB RAM, 320 GB EN DD, PROCESADOR INTEL INSIDE, </t>
  </si>
  <si>
    <t>5151-0081</t>
  </si>
  <si>
    <t>LAPTOP HP COLOR NEGRO CON LAS SIGUIENTES CARACTERISTICAS: MARCA HEWLET PACKARD, MODELO  240 G3. 8GB EN RAM, PROCESADOR I CORE 3, MONITOR TOUCH DE 15.5´´, DD DE 1 TB, LECTOR DE DVD,</t>
  </si>
  <si>
    <t>5151-0082</t>
  </si>
  <si>
    <t>5151-0085</t>
  </si>
  <si>
    <t>LAPTOP HP COLOS BLANCO CON LAS SIGUIENTES CARACTERISTICAS: MARCA HELET PACKARD, MODELO HP 14 - d034la, 6GB EN RAM, PRECOSADOR I CORE 5, MONITOR TOUCH DE 15.5 ´´, DD DE 500 GB, LECTOR DE DVD.</t>
  </si>
  <si>
    <t>5151-0086</t>
  </si>
  <si>
    <t>CPU ENSAMBLADO 8GB RAM, DISCO DURO 1 TB, DVD RW, GAB ATX, PROCESADOR CORE i5, MONITOR 22"</t>
  </si>
  <si>
    <t>5151-0087</t>
  </si>
  <si>
    <t>CPU ENSAMBLADO 8GB RAM, DISCO DURO 1 TB, DVD RW, GAB ATX, PROCESADOR CORE i5</t>
  </si>
  <si>
    <t>5151-0090</t>
  </si>
  <si>
    <t>LAPTOP HP PROBOOK, NEGRO, LECTOR DE DVD, PROCESADOR CORE i5, 8 GB EN RAM DISCO DURO DE 500 GB.</t>
  </si>
  <si>
    <t>5151-0091</t>
  </si>
  <si>
    <t>5151-0095</t>
  </si>
  <si>
    <t>LAPTOP HP, COLOR NEGRO, MODELO 240 G3, 4 GB EN RAM, PROCESADOR INTEL INSIDE, DISCO DURO DE 500 GB, LECTOR DE DVD.</t>
  </si>
  <si>
    <t>5151-0096</t>
  </si>
  <si>
    <t>5151-0097</t>
  </si>
  <si>
    <t>COMPUTADORA DE ESCRITORIO ENSAMBLADA, 4 GB EN RAM, 320 GB EN DISCO DURO, PROCESADOR INTEL INSIDE.</t>
  </si>
  <si>
    <t>5151-0099</t>
  </si>
  <si>
    <t>LAPTOP  HP COLOR NEGRO CON LAS SIGUIENTES CARACTERISTICAS: MARCA HEWLET PACKARD, MODELO 240G3 8 GB EN RAM, PROCESADOR I CORE, MONITOR TOUCH DE 15.5´´, DD DE 1 TB, LECTOR DE DVD.</t>
  </si>
  <si>
    <t>5151-0100</t>
  </si>
  <si>
    <t xml:space="preserve">CPU ENSAMBLADO 8 GB RAM, DISCO DURO 1 TB, DVD RW, GAB ATX, PROCESADOR CORE i5, </t>
  </si>
  <si>
    <t>5151-0102</t>
  </si>
  <si>
    <t xml:space="preserve">CPU ENSAMBLADO 4 GB RAM, 320 GB DD, DVD-RW, PROCESADOR CELERON, TECLADO Y MOUSE, Y MONITOR DE 20" </t>
  </si>
  <si>
    <t>5151-0103</t>
  </si>
  <si>
    <t>4 LAPTOP LENOVO IDEAPAD 100-14IBY 14"</t>
  </si>
  <si>
    <t>5151-0111</t>
  </si>
  <si>
    <t>LAPTOP HP 240-G3 ( CND 5331385,)</t>
  </si>
  <si>
    <t>MOBILIARIO Y EQUIPO DE COMPUTO</t>
  </si>
  <si>
    <t>5151-0113</t>
  </si>
  <si>
    <t>IMPRESORA HP 1102W</t>
  </si>
  <si>
    <t>5151-0121</t>
  </si>
  <si>
    <t>PROYECTOR DIGITAL, MARCA INFOCUS, MODELO IN112a</t>
  </si>
  <si>
    <t>5151-0124</t>
  </si>
  <si>
    <t>MULTIFUNCIONAL BROTHER MFC-J6720DW, SISTEMA DE TINTA CONTINUA T/DC.</t>
  </si>
  <si>
    <t>5151-0140</t>
  </si>
  <si>
    <t>MULTIFUNCIONAL XEROX, (FOTOCOPIADORA)</t>
  </si>
  <si>
    <t>EQUIPO DE VIDEO VIGILANCIA</t>
  </si>
  <si>
    <t>5211-0001</t>
  </si>
  <si>
    <t>PAQTE SISTEMA DE CCVT 8 CANALES MAS 12 SISTEMAS DE MONITOREO PC GHIA INTEL MONITOR 24X2 CAMARAS DE VIDEOVIGILANCIA 2-4 MP ACCESORIOS MONTAJE Y PUESTA APUNTO</t>
  </si>
  <si>
    <t>OTROS MOBILIARIOS Y EQUIPOS DE ADMINISTRACION</t>
  </si>
  <si>
    <t>5691-024</t>
  </si>
  <si>
    <t>1 AIRE ACONDICIONADO TIPO MINISPLIT 220 V CLIMATIZACION FRIO/CALOR MARCA TLC LINEA ELITE MODELO S24P-EHF24</t>
  </si>
  <si>
    <t>5691-025</t>
  </si>
  <si>
    <t>5691-0002</t>
  </si>
  <si>
    <t>212400W POWER SUBWOOFER</t>
  </si>
  <si>
    <t>5691-0003</t>
  </si>
  <si>
    <t>5691-0004</t>
  </si>
  <si>
    <t>BAFFLE AUTOAMPLIFICADO 650/150 WATTSBI-AMP 1-12/2 DRIVER FLYING HDRW</t>
  </si>
  <si>
    <t>5691-0005</t>
  </si>
  <si>
    <t>5691-0013</t>
  </si>
  <si>
    <t>MEZCLADORA DE 16 CANALES CON 10 PREAMPLIFICADORES</t>
  </si>
  <si>
    <t>5691-0015</t>
  </si>
  <si>
    <t>REFRIGERADOR</t>
  </si>
  <si>
    <t>5691-0016</t>
  </si>
  <si>
    <t>1 PIEZAS WHIRPOOL DESPACHADOR DE AGUA FRIA/CALIENTE NEGRO</t>
  </si>
  <si>
    <t>5691-0017</t>
  </si>
  <si>
    <t>5691-0018</t>
  </si>
  <si>
    <t>1 ESCRITORIO</t>
  </si>
  <si>
    <t>5691-0019</t>
  </si>
  <si>
    <t>NOBREAK COMPLET, MT505, TIEMPO MAXIMO DE RESPALDO 10 MINS, POTENCIA EN LIENA DE RESPALDO 500 VA/250W, 8 CONTACTOS QUE SUPRIMEN PICOS, SERIE 16ZY430789</t>
  </si>
  <si>
    <t>5691-0020</t>
  </si>
  <si>
    <t>NOBREAK COMPLET, MT505, TIEMPO MAXIMO DE RESPALDO 10 MINS, POTENCIA EN LIENA DE RESPALDO 500 VA/250W, 8 CONTACTOS QUE SUPRIMEN PICOS, SERIE 16ZY430790</t>
  </si>
  <si>
    <t>5691-0021</t>
  </si>
  <si>
    <t>NOBREAK COMPLET, MT505, TIEMPO MAXIMO DE RESPALDO 10 MINS, POTENCIA EN LIENA DE RESPALDO 500 VA/250W, 8 CONTACTOS QUE SUPRIMEN PICOS, SERIE 16ZY430786</t>
  </si>
  <si>
    <t>5691-0022</t>
  </si>
  <si>
    <t>NOBREAK COMPLET, MT505, TIEMPO MAXIMO DE RESPALDO 10 MINS, POTENCIA EN LIENA DE RESPALDO 500 VA/250W, 8 CONTACTOS QUE SUPRIMEN PICOS, SERIE 16ZY430787</t>
  </si>
  <si>
    <t>5691-0023</t>
  </si>
  <si>
    <t>NOBREAK COMPLET, MT505, TIEMPO MAXIMO DE RESPALDO 10 MINS, POTENCIA EN LIENA DE RESPALDO 500 VA/250W, 8 CONTACTOS QUE SUPRIMEN PICOS, SERIE 16ZY430788</t>
  </si>
  <si>
    <t>MOBILIARIO Y EQUIPO EDUCACIONAL Y RECREATIVO</t>
  </si>
  <si>
    <t>EQUIPOS Y APARATOS AUDIOVISUALES</t>
  </si>
  <si>
    <t>5211-0002</t>
  </si>
  <si>
    <t>PANTALLA DE PLASMA 32"COLOR NEGRO CON CONTROL REMOTO COLOR NEGRO</t>
  </si>
  <si>
    <t>5211-0003</t>
  </si>
  <si>
    <t>GISENSE TV LED 32H3B2 32", HD, WIDESCREEN, NEGRO, RESOLUCION 1366 X 768 PIXELES, SERIE 32G161730H02578</t>
  </si>
  <si>
    <t>5211-0004</t>
  </si>
  <si>
    <t>EQUIPO DE SONIDO</t>
  </si>
  <si>
    <t>CAMARAS FOTOGRAFICAS Y DE VIDEO</t>
  </si>
  <si>
    <t>5211-0005</t>
  </si>
  <si>
    <t>CAMARA DE VIDEO- BALA IP 4 MEGAPIXEL/ IMAGEN A COLOR 24/7 POE/  LENTE 4 MM/ LUZ BLANCA  60MTS / EXTERIOR IP67/ WDR 120DB</t>
  </si>
  <si>
    <t>5211-0006</t>
  </si>
  <si>
    <t>5211-0007</t>
  </si>
  <si>
    <t>5211-0008</t>
  </si>
  <si>
    <t>5211-0009</t>
  </si>
  <si>
    <t>CAMARA DE VIDEO NVR 12 MEGAPIXEL (4K) / 16 CANALES/H.265+/HIKCONNET/SWITCH POE 300 MTS/2 HDD/HDMI EN 4K/SOPORTA POS</t>
  </si>
  <si>
    <t>EJERCICIO 2017 (CORRESPONDIENTE A EJERCICIO 2016)</t>
  </si>
  <si>
    <t>5231-0002</t>
  </si>
  <si>
    <t>1 CAMARA FOTOGRAFICA CANON POWER SHOT D30 ACUATICA 12.1 MP CON GPS, F-A23 MOISES CORTES PEREDO.</t>
  </si>
  <si>
    <t>5231-0003</t>
  </si>
  <si>
    <t>1 CAMARA FOTOGRAFICA CANON POWER SHOT D30</t>
  </si>
  <si>
    <t>5231-0004</t>
  </si>
  <si>
    <t>5231-0005</t>
  </si>
  <si>
    <t xml:space="preserve">CAMARA FOTOGRAFICA DE 20 MEGAPIXELES </t>
  </si>
  <si>
    <t>5231-0007</t>
  </si>
  <si>
    <t>CAMARA FOTOGRAFICA</t>
  </si>
  <si>
    <t>5231-0013</t>
  </si>
  <si>
    <t>5231-0014</t>
  </si>
  <si>
    <t>GPS (garmin)</t>
  </si>
  <si>
    <t>5231-0015</t>
  </si>
  <si>
    <t>5231-0016</t>
  </si>
  <si>
    <t>2 MULTIMEDIA SCREENS PANTALLA DE PROYECCION TRIPLE PORTATIL</t>
  </si>
  <si>
    <t>5231-0017</t>
  </si>
  <si>
    <t>1 LG SMART TV LED 50LH5730 50", FULL HD WINDSCREEN, ANTRACITA SE DARA DE BAJA UNA</t>
  </si>
  <si>
    <t>5231-0018</t>
  </si>
  <si>
    <t xml:space="preserve">2 PROYECTOR PORTATIL EPSON POWERLITE S31+3LCD, SVGA 800X600 SE DIO DE BAJA UN PROYECTOR </t>
  </si>
  <si>
    <t>5231-0021</t>
  </si>
  <si>
    <t>1 KIT DE VIDEO VIGILANCIA CON TRANSMICIÓN EN RED INALAMBRICA</t>
  </si>
  <si>
    <t>5231-0022</t>
  </si>
  <si>
    <t>5231-0023</t>
  </si>
  <si>
    <t>5231-0024</t>
  </si>
  <si>
    <t xml:space="preserve">1 KIT DE VIDEO VIGILANCIA CON TRANSMICIÓN EN RED INALAMBRICA </t>
  </si>
  <si>
    <t>OTROS MOBILIARIOS Y EQUIPO EDUCACIONAL Y RECREATIVO</t>
  </si>
  <si>
    <t>EQUIPOS Y ACCESORIOS DE SONIDO</t>
  </si>
  <si>
    <t>LG BAFFLE CON SUBWOOFER FH4, BLUETOOTH, INALAMBRICO, 80 WRMS, USB, NEGRO, SERIE 608FAMD007483</t>
  </si>
  <si>
    <t>VEHICULOS Y EQUIPO DE TRANSPORTE</t>
  </si>
  <si>
    <t>AUTOMOVILES Y EQUIPOS TERRESTRES</t>
  </si>
  <si>
    <t>5411-0001</t>
  </si>
  <si>
    <t>PICK UP 3.5 TON REDILAS</t>
  </si>
  <si>
    <t>5411-0002</t>
  </si>
  <si>
    <t>CAMIONETA DOBLE RODADO TIPO PIPA, FORD, COLOR AZUL, SIN PLACAS, SIN FACTURA</t>
  </si>
  <si>
    <t>5411-0005</t>
  </si>
  <si>
    <t>CAMIONETA NUEVA MARCA NISSAN MODELO 2016, NP300 DOBLE CABINA TM A/C 6 VEL COLOR BLANCO, No. DE SERIE 3N6AD33CXGK856812</t>
  </si>
  <si>
    <t>5411-0006</t>
  </si>
  <si>
    <t>CAMIONETA NUEVA MARCA NISSAN MODELO 2016, NP300 DOBLE CABINA TM A/C 6 VEL COLOR BLANCO, No. DE SERIE 3N6AD33C8GK832833</t>
  </si>
  <si>
    <t>5411-0007</t>
  </si>
  <si>
    <t>CAMIONETA NUEVA MARCA NISSAN MODELO 2016, NP300 FRONTIER XE TM A/C 6 VEL COLOR GRIS, No. DE SERIE 3N6AD33C7GK846089</t>
  </si>
  <si>
    <t>5411-0008</t>
  </si>
  <si>
    <t>TORRETA DE LUJO CON 380 DESTELLOS POR MINUTO, MCA FEDERAL SIGNAL, MODELO SH 4805 DE 360 GRADOS</t>
  </si>
  <si>
    <t>5411-0010</t>
  </si>
  <si>
    <t>CAMIONETA NISSAN MOD 2017, NP300 DOBLE CAB S TM AC P SEG 6VEL, COLOR AZUL NS.: 3N6AD33A5HK815956</t>
  </si>
  <si>
    <t>OTROS EQUIPOS DE TRANSPORTE</t>
  </si>
  <si>
    <t>5411-0011</t>
  </si>
  <si>
    <t>CAMIONETA SEMINUEVA URBAN PANEL MODELO 2015, SERIE JN6BE6CS9F9013583, COLOR BLANCO, NUMERO DE MOTOR QR25566766Q</t>
  </si>
  <si>
    <t>EQUIPO DE DEFENSA Y SEGURIDAD</t>
  </si>
  <si>
    <t>ARMAMENTO</t>
  </si>
  <si>
    <t>5521-0003</t>
  </si>
  <si>
    <t>AR-15. CALIBRE 2.23, MCA COLT, SERIE: LSL003229</t>
  </si>
  <si>
    <t>5521-0004</t>
  </si>
  <si>
    <t>AR-15. CALIBRE 2.23, MCA COLT, SERIE: LSL003195</t>
  </si>
  <si>
    <t>5521-0005</t>
  </si>
  <si>
    <t>AR-15. CALIBRE 2.23, MCA COLT, SERIE: LSL003228</t>
  </si>
  <si>
    <t>5521-0006</t>
  </si>
  <si>
    <t>FUSIL MRICRO GALIL CAL 5.56 MM, MCA I.M.I., SERIE32100719</t>
  </si>
  <si>
    <t>5521-0007</t>
  </si>
  <si>
    <t>FUSIL MRICRO GALIL CAL 5.56 MM, MCA I.M.I.. SERIE32100748</t>
  </si>
  <si>
    <t>5521-0008</t>
  </si>
  <si>
    <t>FUSIL MRICRO GALIL CAL 5.56 MM, MCA I.M.I., SERIE32100832</t>
  </si>
  <si>
    <t>5521-0009</t>
  </si>
  <si>
    <t>FUSIL MRICRO GALIL CAL 5.56 MM, MCA I.M.I., SERIE32100752</t>
  </si>
  <si>
    <t>5521-0010</t>
  </si>
  <si>
    <t>FUSIL MRICRO GALIL CAL 5.56 MM, MCA I.M.I.. SERIE32100842</t>
  </si>
  <si>
    <t>5521-0011</t>
  </si>
  <si>
    <t>FUSIL MRICRO GALIL CAL 5.56 MM, MCA I.M.I., SERIE32100889</t>
  </si>
  <si>
    <t>5521-0012</t>
  </si>
  <si>
    <t>FUSIL MRICRO GALIL CAL 5.56 MM, MCA I.M.I., SERIE32100653</t>
  </si>
  <si>
    <t>5521-0013</t>
  </si>
  <si>
    <t>FUSIL MRICRO GALIL CAL 5.56 MM, MCA I.M.I., SERIE32100847</t>
  </si>
  <si>
    <t>5521-0014</t>
  </si>
  <si>
    <t>FUSIL MRICRO GALIL CAL 5.56 MM, MCA I.M.I., SERIE32100815</t>
  </si>
  <si>
    <t>5521-0015</t>
  </si>
  <si>
    <t>FUSIL MRICRO GALIL CAL 5.56 MM, MCA I.M.I., SERIE32100872</t>
  </si>
  <si>
    <t>5521-0016</t>
  </si>
  <si>
    <t>FUSIL MRICRO GALIL CAL 5.56 MM, MCA I.M.I., SERIE32100853</t>
  </si>
  <si>
    <t>5521-0017</t>
  </si>
  <si>
    <t>FUSIL MRICRO GALIL CAL 5.56 MM, MCA I.M.I., SERIE32100734</t>
  </si>
  <si>
    <t>5521-0018</t>
  </si>
  <si>
    <t>FUSIL MRICRO GALIL CAL 5.56 MM, MCA I.M.I., SERIE32100861</t>
  </si>
  <si>
    <t>5521-0019</t>
  </si>
  <si>
    <t>FUSIL MRICRO GALIL CAL 5.56 MM, MCA I.M.I., SERIE32100716</t>
  </si>
  <si>
    <t>5521-0020</t>
  </si>
  <si>
    <t>FUSIL MRICRO GALIL CAL 5.56 MM, MCA I.M.I., SERIE32100858</t>
  </si>
  <si>
    <t>5521-0021</t>
  </si>
  <si>
    <t>FUSIL MRICRO GALIL CAL 5.56 MM, MCA I.M.I., SERIE32100859</t>
  </si>
  <si>
    <t>5521-0022</t>
  </si>
  <si>
    <t>FUSIL MRICRO GALIL CAL 5.56 MM, MCA I.M.I., SERIE32100742</t>
  </si>
  <si>
    <t>5521-0023</t>
  </si>
  <si>
    <t>PISTOLA CAL 9 MM, MCA PIETRO BERETTA, SERIE N24992Z</t>
  </si>
  <si>
    <t>5521-0024</t>
  </si>
  <si>
    <t>PISTOLA CAL 9 MM, MCA PIETRO BERETTA, SERIE N24991Z</t>
  </si>
  <si>
    <t>5521-0025</t>
  </si>
  <si>
    <t>PISTOLA CAL 9 MM, MCA PIETRO BERETTA, SERIE N24993Z</t>
  </si>
  <si>
    <t>5521-0026</t>
  </si>
  <si>
    <t>FUSIL MCA BERETTAS, MODELO SC-70/90, SERIE A11014G</t>
  </si>
  <si>
    <t>5521-0027</t>
  </si>
  <si>
    <t>FUSIL MCA BERETTAS, MODELO SC-70/90, SERIE A11038G</t>
  </si>
  <si>
    <t>5521-0028</t>
  </si>
  <si>
    <t>FUSIL MCA BERETTAS, MODELO SC-70/90, SERIE A11050G</t>
  </si>
  <si>
    <t>5521-0029</t>
  </si>
  <si>
    <t>FUSIL MCA BERETTAS, MODELO SC-70/90, SERIE A11077G</t>
  </si>
  <si>
    <t>5521-0030</t>
  </si>
  <si>
    <t>FUSIL MCA BERETTAS. MODELO SC-70/90, SERIE A11152G</t>
  </si>
  <si>
    <t>5521-0031</t>
  </si>
  <si>
    <t>FUSIL MCA BERETTAS. MODELO SC-70/90. SERIE A11061G</t>
  </si>
  <si>
    <t>5521-0032</t>
  </si>
  <si>
    <t>FUSIL MCA BERETTAS. MODELO SC-70/90. SERIE A11099G</t>
  </si>
  <si>
    <t>5521-0033</t>
  </si>
  <si>
    <t>FUSIL MCA BERETTAS, MODELO SC-70/90, SERIE A11140G A11140G</t>
  </si>
  <si>
    <t>5521-0034</t>
  </si>
  <si>
    <t>FUSIL MCA BERETTAS, MODELO SC-70/90, SERIE A11141G A11141G</t>
  </si>
  <si>
    <t>5521-0035</t>
  </si>
  <si>
    <t>FUSIL MCA BERETTAS, MODELO SC-70/90, SERIE A11142G A11142G</t>
  </si>
  <si>
    <t>5521-0036</t>
  </si>
  <si>
    <t>PISTOLA MODELO PX4 STORM, MCA BERETTA, SERIE PX06650</t>
  </si>
  <si>
    <t>5521-0037</t>
  </si>
  <si>
    <t>PISTOLA MODELO PX4 STORM. MCA BERETTA. RIE PX07002</t>
  </si>
  <si>
    <t>5521-0038</t>
  </si>
  <si>
    <t>PISTOLA MODELO PX4 STORM, MCA BERETTA. SERIE PX07958</t>
  </si>
  <si>
    <t>5521-0039</t>
  </si>
  <si>
    <t>PISTOLA MODELO PX4 STORM, MCA BERETTA, SERIE PX08033</t>
  </si>
  <si>
    <t>5521-0040</t>
  </si>
  <si>
    <t>PISTOLA M0DEL092FS, MCA BERETTA, SERIE H31005Z</t>
  </si>
  <si>
    <t>5521-0041</t>
  </si>
  <si>
    <t>PISTOLA M0DEL092FS, MCA BERETTA, SERIE H31040Z</t>
  </si>
  <si>
    <t>5521-0042</t>
  </si>
  <si>
    <t>PISTOLA M0DEL092FS, MCA BERETTA, SERIE H31067Z</t>
  </si>
  <si>
    <t>5521-0043</t>
  </si>
  <si>
    <t>PISTOLA CAL 9 MM, MCA PIETRO BERETTA, SERIE N25073Z</t>
  </si>
  <si>
    <t>EQUIPO DE TRANSPORTE PARA DEFENSA Y SEGURIDAD</t>
  </si>
  <si>
    <t>5411-0011-A</t>
  </si>
  <si>
    <t>TORRETA PLANA PV DE 160 LED PVTBD-034</t>
  </si>
  <si>
    <t>5411-0012</t>
  </si>
  <si>
    <t>SIRENA CON ALTAVOZ PV KUJB-10034PV</t>
  </si>
  <si>
    <t>5411-0013</t>
  </si>
  <si>
    <t>BOCINA PV100 WATTS PVKSK-006</t>
  </si>
  <si>
    <t>5411-0014</t>
  </si>
  <si>
    <t>RADIO MOVIL KENDWOOD TK7302</t>
  </si>
  <si>
    <t>5411-0015</t>
  </si>
  <si>
    <t>ROLL BAR DE TRES ARCOS PARA PATRULLA</t>
  </si>
  <si>
    <t>5411-0016</t>
  </si>
  <si>
    <t>BANCA CENTRAL CON RESPALDO PARA PATRULLA</t>
  </si>
  <si>
    <t>5411-0017</t>
  </si>
  <si>
    <t>TUMBABURROS FRONTAL TIPO H</t>
  </si>
  <si>
    <t>MAQUINARIA, OTROS EQUIPOS Y HERRAMIENTAS</t>
  </si>
  <si>
    <t>MAQUINARIA Y EQUIPO INDUSTRIAL</t>
  </si>
  <si>
    <t>MAQUINARIA, EQUIPO Y HERRAMIENTAS PARA INDUSTRIA</t>
  </si>
  <si>
    <t>5621-0001</t>
  </si>
  <si>
    <t>BOMBA SUMERGIBLE ALTAMIRA DE 5H.P. ACERO INOXIDABLE AC. 4</t>
  </si>
  <si>
    <t>5621-0002</t>
  </si>
  <si>
    <t>MOTOR SUMERGIBLE FRANKLIN DE 4" 5 H.P. EF, 230 VOLTS</t>
  </si>
  <si>
    <t>5621-0004</t>
  </si>
  <si>
    <t>BOMBA SUMERGIBLE ALTAMIRA DE 5HP, ACERO INOXIDABLE AC 4"</t>
  </si>
  <si>
    <t xml:space="preserve">SISTEMA DE AIRE ACONDICIONADO, CALEFACCION Y DE REFRIGERACION </t>
  </si>
  <si>
    <t>5641-0004</t>
  </si>
  <si>
    <t>AIRE ACONDICIONADO, COLOR BLANCO</t>
  </si>
  <si>
    <t>5641-0005</t>
  </si>
  <si>
    <t>AIRE ACONDICIONADO</t>
  </si>
  <si>
    <t>EQUIPO DE COMUNICACIÓN Y TELECOMUNICACION</t>
  </si>
  <si>
    <t>EQUIPO DE SONIDO Y MICROFONOS bafle amplificado 15 audiobahm, juego de micrófonos inhalámbricos vhf, pedestal de acero para bocina, cable de rca 2 machos a 2 machos 3.65</t>
  </si>
  <si>
    <t>5651-0003</t>
  </si>
  <si>
    <t>RADIO PORTATIL PROF.D/LARGO ALCANCE STEREN, SIN NUMERO DE SERIE</t>
  </si>
  <si>
    <t>5651-0004</t>
  </si>
  <si>
    <t>5651-0005</t>
  </si>
  <si>
    <t>5651-0006</t>
  </si>
  <si>
    <t>5651-0008</t>
  </si>
  <si>
    <t>5651-0013</t>
  </si>
  <si>
    <t>GABINETE 5VR-1419, PARA REPETRIDOR</t>
  </si>
  <si>
    <t>5651-0016</t>
  </si>
  <si>
    <t>RADIO MOVIL KENWOOD TX7302</t>
  </si>
  <si>
    <t>5651-0017</t>
  </si>
  <si>
    <t>FUENTE DE ALIMENTACION ASTRON RS-35A</t>
  </si>
  <si>
    <t>5651-0018</t>
  </si>
  <si>
    <t>5651-0022</t>
  </si>
  <si>
    <t>RADIO PORTATIL KENWOOD MODELO TK2402</t>
  </si>
  <si>
    <t>5651-0024</t>
  </si>
  <si>
    <t>BATERIA DE CICLO PROFUNDO AGM 12VCD 110AH</t>
  </si>
  <si>
    <t>5651-0025</t>
  </si>
  <si>
    <t>5651-0026</t>
  </si>
  <si>
    <t>5651-0027</t>
  </si>
  <si>
    <t>5651-0028</t>
  </si>
  <si>
    <t>5651-0029</t>
  </si>
  <si>
    <t>5651-0030</t>
  </si>
  <si>
    <t>5651-0031</t>
  </si>
  <si>
    <t>5651-0032</t>
  </si>
  <si>
    <t>5651-0033</t>
  </si>
  <si>
    <t>5651-0034</t>
  </si>
  <si>
    <t>5651-0035</t>
  </si>
  <si>
    <t>EQUIPOS DE GENERACION ELECTRICA, APARATOS Y ACCESORIOS ELECTRICOS</t>
  </si>
  <si>
    <t>5661-0001</t>
  </si>
  <si>
    <t>GENERADOR EVANS 8500</t>
  </si>
  <si>
    <t>HERRAMIENTAS Y MAQUINAS-HERRAMIENTA</t>
  </si>
  <si>
    <t>5671-0003</t>
  </si>
  <si>
    <t>1 BOMBA SIMERGIBLE CON MOTOR FRANKLIN ELECTRIC DE 5HP. ACERO INOXIDABLE</t>
  </si>
  <si>
    <t>5671-0004</t>
  </si>
  <si>
    <t>1 BOMBA ELÉCTRICA DE 1.5 HP SUMERGIBLE</t>
  </si>
  <si>
    <t>5671-0005</t>
  </si>
  <si>
    <t>1 BOMBA SUMERGIBLE MOD 98122/1522 CON MOTOR 50HP 440V MCA BAMSA</t>
  </si>
  <si>
    <t>5671-0008</t>
  </si>
  <si>
    <t>1 MOTOBOMBA DE ALTA PRESION DE 5.5"</t>
  </si>
  <si>
    <t>5671-0009</t>
  </si>
  <si>
    <t>1 GPS GARMIN ETREX22 X EXPLORACION TOPOGRAFICA</t>
  </si>
  <si>
    <t>5671-0010</t>
  </si>
  <si>
    <t>1 MOTOSIERRA STHIL 250</t>
  </si>
  <si>
    <t>OTROS EQUIPOS</t>
  </si>
  <si>
    <t>5691-0025</t>
  </si>
  <si>
    <t>SALA DE PIEL COLOR BLANCO Y NEGRO, CON 8 COJINES COLOR ROJO</t>
  </si>
  <si>
    <t>5691-0028</t>
  </si>
  <si>
    <t>1    MESA UNIVERSAL DE EXPLORACION NACIONAL</t>
  </si>
  <si>
    <t>5691-0030</t>
  </si>
  <si>
    <t>2    BASCULAS PARA BEBE BAME</t>
  </si>
  <si>
    <t>5691-0031</t>
  </si>
  <si>
    <t>2    BASCULAS CON ESTADIMETRO</t>
  </si>
  <si>
    <t>5691-0035</t>
  </si>
  <si>
    <t>2    CAMAS MATRIMONIALES C/ COLCHON BASE Y CABECERA</t>
  </si>
  <si>
    <t>5691-0036</t>
  </si>
  <si>
    <t>1 SOFA CAMA (FUTON) 480X100X45</t>
  </si>
  <si>
    <t>5691-0037</t>
  </si>
  <si>
    <t>1 COMEDOR CON 6 SILLAS DE MADERA</t>
  </si>
  <si>
    <t>5691-0038</t>
  </si>
  <si>
    <t>1 COMODA CON 5 CAJONES Y PUERTA DE MAE</t>
  </si>
  <si>
    <t>5691-0039</t>
  </si>
  <si>
    <t>7 CAMAS INDIVIDUALES TUBULARES CON COLCHON</t>
  </si>
  <si>
    <t>5691-0040</t>
  </si>
  <si>
    <t>1 CAMPANA COLOR NEGRO</t>
  </si>
  <si>
    <t>5691-0042</t>
  </si>
  <si>
    <t>REFRIGERADOR COLOR BLANCO</t>
  </si>
  <si>
    <t>5691-0046</t>
  </si>
  <si>
    <t>1 TANQUE DE GAS DE 30 KG.</t>
  </si>
  <si>
    <t>5691-0049</t>
  </si>
  <si>
    <t>1 VITRINA DE PISO COLOR BEIGE METALICA</t>
  </si>
  <si>
    <t>5691-0050</t>
  </si>
  <si>
    <t>136 BUTACAS FORUM SPORT F</t>
  </si>
  <si>
    <t>5691-0051</t>
  </si>
  <si>
    <t>CARRITO PARA LIBROS, METALICO, COLOR BEIGE</t>
  </si>
  <si>
    <t>5691-0052</t>
  </si>
  <si>
    <t>TARGETERO DE LAMINA COLOR BEIGE</t>
  </si>
  <si>
    <t>5691-0053</t>
  </si>
  <si>
    <t>5691-0057</t>
  </si>
  <si>
    <t>PICO</t>
  </si>
  <si>
    <t>5691-0058</t>
  </si>
  <si>
    <t>PALA</t>
  </si>
  <si>
    <t>5691-0059</t>
  </si>
  <si>
    <t>RASTRILLO</t>
  </si>
  <si>
    <t>COLECCIONES, OBRAS DE ARTE Y OBJETOS VALIOSOS</t>
  </si>
  <si>
    <t>BIENES ARTISTICOS, CULTURALES Y CIENTIFICOS</t>
  </si>
  <si>
    <t>5691-0060</t>
  </si>
  <si>
    <t>CUADRO FOTOGRAFICO DEL GRAL HEUODORO CASTILLO CASTRO</t>
  </si>
  <si>
    <t>5691-0061</t>
  </si>
  <si>
    <t>CUADRO EN GRANDE DE TLACOTEPEC</t>
  </si>
  <si>
    <t>ACTIVOS INTANGIBLES</t>
  </si>
  <si>
    <t>SOFTWARE</t>
  </si>
  <si>
    <t>5151-0144</t>
  </si>
  <si>
    <t>SENTINEL NEODATA</t>
  </si>
  <si>
    <t>5151-0145</t>
  </si>
  <si>
    <t>LICENCIA, SOFWARE NEODATA</t>
  </si>
  <si>
    <t xml:space="preserve">LICENCIA PARA SOFTWARE DE MONITOREO DE VIDEOVIGILANCIA CCTV-IDENTIFICACION VISUAL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</si>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</sst>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b/>
      <sz val="14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u/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u/>
      <sz val="8"/>
      <color theme="1"/>
      <name val="Arial Narrow"/>
      <family val="2"/>
    </font>
    <font>
      <sz val="8"/>
      <color indexed="8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3" fillId="0" borderId="0" xfId="3" applyFont="1"/>
    <xf numFmtId="44" fontId="5" fillId="0" borderId="0" xfId="2" applyFont="1"/>
    <xf numFmtId="0" fontId="5" fillId="0" borderId="0" xfId="3" applyFont="1"/>
    <xf numFmtId="0" fontId="7" fillId="2" borderId="1" xfId="3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4" fontId="8" fillId="0" borderId="0" xfId="2" applyFont="1"/>
    <xf numFmtId="0" fontId="8" fillId="0" borderId="0" xfId="3" applyFont="1"/>
    <xf numFmtId="0" fontId="9" fillId="3" borderId="1" xfId="4" quotePrefix="1" applyFont="1" applyFill="1" applyBorder="1" applyAlignment="1">
      <alignment horizontal="left" vertical="center" wrapText="1"/>
    </xf>
    <xf numFmtId="164" fontId="9" fillId="3" borderId="1" xfId="1" quotePrefix="1" applyNumberFormat="1" applyFont="1" applyFill="1" applyBorder="1" applyAlignment="1">
      <alignment horizontal="right" vertical="center" wrapText="1"/>
    </xf>
    <xf numFmtId="0" fontId="5" fillId="4" borderId="1" xfId="4" quotePrefix="1" applyFont="1" applyFill="1" applyBorder="1" applyAlignment="1">
      <alignment horizontal="left" vertical="center" wrapText="1"/>
    </xf>
    <xf numFmtId="0" fontId="10" fillId="4" borderId="1" xfId="4" quotePrefix="1" applyFont="1" applyFill="1" applyBorder="1" applyAlignment="1">
      <alignment horizontal="left" vertical="center" wrapText="1"/>
    </xf>
    <xf numFmtId="164" fontId="5" fillId="4" borderId="1" xfId="1" quotePrefix="1" applyNumberFormat="1" applyFont="1" applyFill="1" applyBorder="1" applyAlignment="1">
      <alignment horizontal="right" vertical="center" wrapText="1"/>
    </xf>
    <xf numFmtId="0" fontId="11" fillId="5" borderId="1" xfId="4" quotePrefix="1" applyFont="1" applyFill="1" applyBorder="1" applyAlignment="1">
      <alignment horizontal="left" vertical="center" wrapText="1"/>
    </xf>
    <xf numFmtId="164" fontId="11" fillId="5" borderId="1" xfId="1" quotePrefix="1" applyNumberFormat="1" applyFont="1" applyFill="1" applyBorder="1" applyAlignment="1">
      <alignment horizontal="right" vertical="center" wrapText="1"/>
    </xf>
    <xf numFmtId="0" fontId="11" fillId="6" borderId="1" xfId="4" quotePrefix="1" applyFont="1" applyFill="1" applyBorder="1" applyAlignment="1">
      <alignment horizontal="left" vertical="center" wrapText="1"/>
    </xf>
    <xf numFmtId="164" fontId="11" fillId="6" borderId="1" xfId="1" quotePrefix="1" applyNumberFormat="1" applyFont="1" applyFill="1" applyBorder="1" applyAlignment="1">
      <alignment horizontal="right" vertical="center" wrapText="1"/>
    </xf>
    <xf numFmtId="0" fontId="12" fillId="0" borderId="1" xfId="4" quotePrefix="1" applyFont="1" applyBorder="1" applyAlignment="1">
      <alignment horizontal="left" vertical="center" wrapText="1"/>
    </xf>
    <xf numFmtId="164" fontId="12" fillId="0" borderId="1" xfId="1" quotePrefix="1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/>
    </xf>
    <xf numFmtId="164" fontId="12" fillId="0" borderId="1" xfId="1" quotePrefix="1" applyNumberFormat="1" applyFont="1" applyFill="1" applyBorder="1" applyAlignment="1">
      <alignment horizontal="right" vertical="center" wrapText="1"/>
    </xf>
    <xf numFmtId="44" fontId="14" fillId="0" borderId="0" xfId="2" applyFont="1"/>
    <xf numFmtId="0" fontId="14" fillId="0" borderId="0" xfId="3" applyFont="1"/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4" fontId="5" fillId="0" borderId="0" xfId="2" applyFont="1" applyFill="1"/>
    <xf numFmtId="164" fontId="5" fillId="0" borderId="1" xfId="1" applyNumberFormat="1" applyFont="1" applyFill="1" applyBorder="1" applyAlignment="1">
      <alignment vertical="center" wrapText="1"/>
    </xf>
    <xf numFmtId="0" fontId="11" fillId="0" borderId="1" xfId="4" quotePrefix="1" applyFont="1" applyBorder="1" applyAlignment="1">
      <alignment horizontal="left" vertical="center" wrapText="1"/>
    </xf>
    <xf numFmtId="164" fontId="11" fillId="0" borderId="1" xfId="1" quotePrefix="1" applyNumberFormat="1" applyFont="1" applyFill="1" applyBorder="1" applyAlignment="1">
      <alignment horizontal="right" vertical="center" wrapText="1"/>
    </xf>
    <xf numFmtId="0" fontId="12" fillId="0" borderId="1" xfId="4" quotePrefix="1" applyFont="1" applyBorder="1" applyAlignment="1">
      <alignment horizontal="left" vertical="center"/>
    </xf>
    <xf numFmtId="0" fontId="12" fillId="7" borderId="1" xfId="4" quotePrefix="1" applyFont="1" applyFill="1" applyBorder="1" applyAlignment="1">
      <alignment horizontal="left" vertical="center" wrapText="1"/>
    </xf>
    <xf numFmtId="0" fontId="15" fillId="7" borderId="1" xfId="4" quotePrefix="1" applyFont="1" applyFill="1" applyBorder="1" applyAlignment="1">
      <alignment horizontal="left" vertical="center" wrapText="1"/>
    </xf>
    <xf numFmtId="164" fontId="15" fillId="7" borderId="1" xfId="1" quotePrefix="1" applyNumberFormat="1" applyFont="1" applyFill="1" applyBorder="1" applyAlignment="1">
      <alignment horizontal="right" vertical="center" wrapText="1"/>
    </xf>
    <xf numFmtId="0" fontId="13" fillId="0" borderId="1" xfId="4" applyFont="1" applyBorder="1" applyAlignment="1">
      <alignment vertical="center" wrapText="1"/>
    </xf>
    <xf numFmtId="164" fontId="5" fillId="0" borderId="1" xfId="1" applyNumberFormat="1" applyFont="1" applyFill="1" applyBorder="1" applyAlignment="1" applyProtection="1">
      <alignment vertical="center" wrapText="1"/>
      <protection locked="0"/>
    </xf>
    <xf numFmtId="0" fontId="15" fillId="0" borderId="1" xfId="4" quotePrefix="1" applyFont="1" applyBorder="1" applyAlignment="1">
      <alignment horizontal="left" vertical="center" wrapText="1"/>
    </xf>
    <xf numFmtId="164" fontId="15" fillId="0" borderId="1" xfId="1" quotePrefix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12" fillId="6" borderId="1" xfId="4" quotePrefix="1" applyFont="1" applyFill="1" applyBorder="1" applyAlignment="1">
      <alignment horizontal="left" vertical="center" wrapText="1"/>
    </xf>
    <xf numFmtId="164" fontId="14" fillId="6" borderId="1" xfId="1" applyNumberFormat="1" applyFont="1" applyFill="1" applyBorder="1" applyAlignment="1">
      <alignment vertical="center" wrapText="1"/>
    </xf>
    <xf numFmtId="49" fontId="16" fillId="0" borderId="1" xfId="5" applyNumberFormat="1" applyFont="1" applyBorder="1" applyAlignment="1">
      <alignment horizontal="left" vertical="center"/>
    </xf>
    <xf numFmtId="43" fontId="16" fillId="0" borderId="1" xfId="1" applyFont="1" applyFill="1" applyBorder="1" applyAlignment="1" applyProtection="1">
      <alignment vertical="center" wrapText="1"/>
    </xf>
    <xf numFmtId="0" fontId="17" fillId="3" borderId="1" xfId="4" quotePrefix="1" applyFont="1" applyFill="1" applyBorder="1" applyAlignment="1">
      <alignment horizontal="left" vertical="center" wrapText="1"/>
    </xf>
    <xf numFmtId="164" fontId="17" fillId="3" borderId="1" xfId="1" quotePrefix="1" applyNumberFormat="1" applyFont="1" applyFill="1" applyBorder="1" applyAlignment="1">
      <alignment horizontal="right" vertical="center" wrapText="1"/>
    </xf>
    <xf numFmtId="44" fontId="18" fillId="0" borderId="0" xfId="2" applyFont="1"/>
    <xf numFmtId="0" fontId="18" fillId="0" borderId="0" xfId="3" applyFont="1"/>
    <xf numFmtId="0" fontId="14" fillId="5" borderId="1" xfId="0" applyFont="1" applyFill="1" applyBorder="1" applyAlignment="1">
      <alignment horizontal="left" vertical="center" wrapText="1"/>
    </xf>
    <xf numFmtId="164" fontId="14" fillId="5" borderId="1" xfId="1" applyNumberFormat="1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horizontal="left" vertical="center" wrapText="1"/>
    </xf>
    <xf numFmtId="164" fontId="14" fillId="6" borderId="1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3" applyFont="1" applyAlignment="1">
      <alignment horizontal="right" vertical="center"/>
    </xf>
    <xf numFmtId="0" fontId="5" fillId="0" borderId="0" xfId="3" applyFont="1" applyAlignment="1">
      <alignment horizontal="right"/>
    </xf>
    <xf numFmtId="164" fontId="5" fillId="0" borderId="0" xfId="1" applyNumberFormat="1" applyFont="1" applyFill="1"/>
    <xf numFmtId="164" fontId="5" fillId="0" borderId="0" xfId="1" applyNumberFormat="1" applyFont="1"/>
    <xf numFmtId="0" fontId="4" fillId="0" borderId="0" xfId="4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/>
    </xf>
  </cellXfs>
  <cellStyles count="6">
    <cellStyle name="Millares" xfId="1" builtinId="3"/>
    <cellStyle name="Moneda" xfId="2" builtinId="4"/>
    <cellStyle name="Normal" xfId="0" builtinId="0"/>
    <cellStyle name="Normal 10 3" xfId="3" xr:uid="{9391230E-2583-46D2-843E-B2C27914D9DA}"/>
    <cellStyle name="Normal 15" xfId="4" xr:uid="{F26E359A-F119-4129-BB49-8C017E52FEA1}"/>
    <cellStyle name="Normal 6" xfId="5" xr:uid="{683175C4-F077-46C7-9092-FF76134065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76200" cy="1619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4298BC6-C221-4884-A138-2F4E60EABED8}"/>
            </a:ext>
          </a:extLst>
        </xdr:cNvPr>
        <xdr:cNvSpPr txBox="1">
          <a:spLocks noChangeArrowheads="1"/>
        </xdr:cNvSpPr>
      </xdr:nvSpPr>
      <xdr:spPr bwMode="auto">
        <a:xfrm>
          <a:off x="0" y="100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76200" cy="1619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58CCB7E-D485-4F57-93F6-A531E341BCE6}"/>
            </a:ext>
          </a:extLst>
        </xdr:cNvPr>
        <xdr:cNvSpPr txBox="1">
          <a:spLocks noChangeArrowheads="1"/>
        </xdr:cNvSpPr>
      </xdr:nvSpPr>
      <xdr:spPr bwMode="auto">
        <a:xfrm>
          <a:off x="0" y="100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76200" cy="161925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98A9136-7B20-4C60-9F3E-ED532E46D96F}"/>
            </a:ext>
          </a:extLst>
        </xdr:cNvPr>
        <xdr:cNvSpPr txBox="1">
          <a:spLocks noChangeArrowheads="1"/>
        </xdr:cNvSpPr>
      </xdr:nvSpPr>
      <xdr:spPr bwMode="auto">
        <a:xfrm>
          <a:off x="0" y="100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76200" cy="161925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A95DB8D4-EF6F-4159-B98A-2E03E2E87E41}"/>
            </a:ext>
          </a:extLst>
        </xdr:cNvPr>
        <xdr:cNvSpPr txBox="1">
          <a:spLocks noChangeArrowheads="1"/>
        </xdr:cNvSpPr>
      </xdr:nvSpPr>
      <xdr:spPr bwMode="auto">
        <a:xfrm>
          <a:off x="0" y="100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76200" cy="161925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8516BCC-222A-4F9B-9112-1960B9C59FE3}"/>
            </a:ext>
          </a:extLst>
        </xdr:cNvPr>
        <xdr:cNvSpPr txBox="1">
          <a:spLocks noChangeArrowheads="1"/>
        </xdr:cNvSpPr>
      </xdr:nvSpPr>
      <xdr:spPr bwMode="auto">
        <a:xfrm>
          <a:off x="0" y="100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76200" cy="161925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D2FE5000-C076-45B0-96C5-F2C1BB1C5FD7}"/>
            </a:ext>
          </a:extLst>
        </xdr:cNvPr>
        <xdr:cNvSpPr txBox="1">
          <a:spLocks noChangeArrowheads="1"/>
        </xdr:cNvSpPr>
      </xdr:nvSpPr>
      <xdr:spPr bwMode="auto">
        <a:xfrm>
          <a:off x="0" y="100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615</xdr:row>
      <xdr:rowOff>129887</xdr:rowOff>
    </xdr:from>
    <xdr:to>
      <xdr:col>2</xdr:col>
      <xdr:colOff>1489363</xdr:colOff>
      <xdr:row>624</xdr:row>
      <xdr:rowOff>7793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B38A9268-1BDF-47B8-8BBF-89AC7D358EA8}"/>
            </a:ext>
          </a:extLst>
        </xdr:cNvPr>
        <xdr:cNvGrpSpPr/>
      </xdr:nvGrpSpPr>
      <xdr:grpSpPr>
        <a:xfrm>
          <a:off x="0" y="117711682"/>
          <a:ext cx="6684818" cy="1358611"/>
          <a:chOff x="137583" y="38568313"/>
          <a:chExt cx="6790019" cy="857250"/>
        </a:xfrm>
      </xdr:grpSpPr>
      <xdr:sp macro="" textlink="">
        <xdr:nvSpPr>
          <xdr:cNvPr id="14" name="Text Box 6">
            <a:extLst>
              <a:ext uri="{FF2B5EF4-FFF2-40B4-BE49-F238E27FC236}">
                <a16:creationId xmlns:a16="http://schemas.microsoft.com/office/drawing/2014/main" id="{050261C9-06D7-7759-C5BA-79B018D854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583" y="38568313"/>
            <a:ext cx="1744117" cy="8502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Presidente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C. Aurelio Patiño Torres</a:t>
            </a: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:a16="http://schemas.microsoft.com/office/drawing/2014/main" id="{E71FAAFC-79BF-1FCA-55AC-4D950B1F0A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01214" y="38568313"/>
            <a:ext cx="1647314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Tesorera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M.C.G. Monica Patricia Brito Moreno</a:t>
            </a:r>
          </a:p>
        </xdr:txBody>
      </xdr:sp>
      <xdr:sp macro="" textlink="">
        <xdr:nvSpPr>
          <xdr:cNvPr id="16" name="Text Box 9">
            <a:extLst>
              <a:ext uri="{FF2B5EF4-FFF2-40B4-BE49-F238E27FC236}">
                <a16:creationId xmlns:a16="http://schemas.microsoft.com/office/drawing/2014/main" id="{D4F2C131-801B-B7AE-245F-0896604283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51410" y="38568313"/>
            <a:ext cx="1788169" cy="841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Vº. Bº.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Síndica Procuradora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L.A. Katherine Elena Guerrero Téllez</a:t>
            </a:r>
          </a:p>
        </xdr:txBody>
      </xdr:sp>
      <xdr:sp macro="" textlink="">
        <xdr:nvSpPr>
          <xdr:cNvPr id="17" name="Text Box 8">
            <a:extLst>
              <a:ext uri="{FF2B5EF4-FFF2-40B4-BE49-F238E27FC236}">
                <a16:creationId xmlns:a16="http://schemas.microsoft.com/office/drawing/2014/main" id="{DC346C2D-1A1E-0755-6E70-E20079811F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24003" y="38568313"/>
            <a:ext cx="1803599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Revisó: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Contralor Interno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L.C. Dulce Cristina Molina Corona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A2B5A-F5DC-4AEC-9BB9-4CC693B0D993}">
  <sheetPr>
    <tabColor rgb="FFFF0000"/>
  </sheetPr>
  <dimension ref="A1:F613"/>
  <sheetViews>
    <sheetView showGridLines="0" tabSelected="1" zoomScale="110" zoomScaleNormal="110" workbookViewId="0">
      <selection activeCell="F4" sqref="F4"/>
    </sheetView>
  </sheetViews>
  <sheetFormatPr baseColWidth="10" defaultRowHeight="12.75" x14ac:dyDescent="0.25"/>
  <cols>
    <col min="1" max="1" width="8.42578125" style="3" bestFit="1" customWidth="1"/>
    <col min="2" max="2" width="69.42578125" style="3" customWidth="1"/>
    <col min="3" max="3" width="22.85546875" style="57" customWidth="1"/>
    <col min="4" max="6" width="11.42578125" style="2"/>
    <col min="7" max="16384" width="11.42578125" style="3"/>
  </cols>
  <sheetData>
    <row r="1" spans="1:6" ht="9.75" customHeight="1" x14ac:dyDescent="0.25">
      <c r="A1" s="1"/>
      <c r="B1" s="1"/>
      <c r="C1" s="58" t="s">
        <v>0</v>
      </c>
    </row>
    <row r="2" spans="1:6" ht="9.75" customHeight="1" x14ac:dyDescent="0.25">
      <c r="A2" s="1"/>
      <c r="B2" s="1"/>
      <c r="C2" s="58"/>
    </row>
    <row r="3" spans="1:6" ht="59.25" customHeight="1" x14ac:dyDescent="0.25">
      <c r="A3" s="59" t="s">
        <v>1</v>
      </c>
      <c r="B3" s="60"/>
      <c r="C3" s="60"/>
    </row>
    <row r="4" spans="1:6" s="7" customFormat="1" ht="28.5" customHeight="1" x14ac:dyDescent="0.3">
      <c r="A4" s="4" t="s">
        <v>2</v>
      </c>
      <c r="B4" s="4" t="s">
        <v>3</v>
      </c>
      <c r="C4" s="5" t="s">
        <v>4</v>
      </c>
      <c r="D4" s="6"/>
      <c r="E4" s="6"/>
      <c r="F4" s="6"/>
    </row>
    <row r="5" spans="1:6" s="7" customFormat="1" ht="33" x14ac:dyDescent="0.3">
      <c r="A5" s="8"/>
      <c r="B5" s="8" t="s">
        <v>5</v>
      </c>
      <c r="C5" s="9">
        <f>C6+C24</f>
        <v>36630001</v>
      </c>
      <c r="D5" s="6"/>
      <c r="E5" s="6"/>
      <c r="F5" s="6"/>
    </row>
    <row r="6" spans="1:6" x14ac:dyDescent="0.25">
      <c r="A6" s="10"/>
      <c r="B6" s="11" t="s">
        <v>6</v>
      </c>
      <c r="C6" s="12">
        <f>C7</f>
        <v>7710001</v>
      </c>
    </row>
    <row r="7" spans="1:6" x14ac:dyDescent="0.25">
      <c r="A7" s="10"/>
      <c r="B7" s="10" t="s">
        <v>7</v>
      </c>
      <c r="C7" s="12">
        <f>C8</f>
        <v>7710001</v>
      </c>
    </row>
    <row r="8" spans="1:6" x14ac:dyDescent="0.25">
      <c r="A8" s="13"/>
      <c r="B8" s="13" t="s">
        <v>8</v>
      </c>
      <c r="C8" s="14">
        <f>C9+C22</f>
        <v>7710001</v>
      </c>
    </row>
    <row r="9" spans="1:6" x14ac:dyDescent="0.25">
      <c r="A9" s="15"/>
      <c r="B9" s="15" t="s">
        <v>9</v>
      </c>
      <c r="C9" s="16">
        <f>SUM(C10:C21)</f>
        <v>5110001</v>
      </c>
    </row>
    <row r="10" spans="1:6" x14ac:dyDescent="0.25">
      <c r="A10" s="17" t="s">
        <v>10</v>
      </c>
      <c r="B10" s="17" t="s">
        <v>11</v>
      </c>
      <c r="C10" s="18">
        <v>600000</v>
      </c>
    </row>
    <row r="11" spans="1:6" x14ac:dyDescent="0.25">
      <c r="A11" s="17" t="s">
        <v>12</v>
      </c>
      <c r="B11" s="17" t="s">
        <v>13</v>
      </c>
      <c r="C11" s="18">
        <v>500000</v>
      </c>
    </row>
    <row r="12" spans="1:6" x14ac:dyDescent="0.25">
      <c r="A12" s="17" t="s">
        <v>14</v>
      </c>
      <c r="B12" s="17" t="s">
        <v>15</v>
      </c>
      <c r="C12" s="18">
        <v>250000</v>
      </c>
    </row>
    <row r="13" spans="1:6" x14ac:dyDescent="0.25">
      <c r="A13" s="17" t="s">
        <v>16</v>
      </c>
      <c r="B13" s="17" t="s">
        <v>17</v>
      </c>
      <c r="C13" s="18">
        <v>1600000</v>
      </c>
    </row>
    <row r="14" spans="1:6" x14ac:dyDescent="0.25">
      <c r="A14" s="17" t="s">
        <v>18</v>
      </c>
      <c r="B14" s="17" t="s">
        <v>19</v>
      </c>
      <c r="C14" s="18">
        <v>465000</v>
      </c>
    </row>
    <row r="15" spans="1:6" x14ac:dyDescent="0.25">
      <c r="A15" s="17" t="s">
        <v>20</v>
      </c>
      <c r="B15" s="17" t="s">
        <v>21</v>
      </c>
      <c r="C15" s="18">
        <v>550000</v>
      </c>
    </row>
    <row r="16" spans="1:6" x14ac:dyDescent="0.25">
      <c r="A16" s="17" t="s">
        <v>22</v>
      </c>
      <c r="B16" s="17" t="s">
        <v>23</v>
      </c>
      <c r="C16" s="18">
        <v>700000</v>
      </c>
    </row>
    <row r="17" spans="1:3" x14ac:dyDescent="0.25">
      <c r="A17" s="17" t="s">
        <v>24</v>
      </c>
      <c r="B17" s="17" t="s">
        <v>25</v>
      </c>
      <c r="C17" s="18">
        <v>1</v>
      </c>
    </row>
    <row r="18" spans="1:3" x14ac:dyDescent="0.25">
      <c r="A18" s="17" t="s">
        <v>26</v>
      </c>
      <c r="B18" s="17" t="s">
        <v>27</v>
      </c>
      <c r="C18" s="18">
        <v>25000</v>
      </c>
    </row>
    <row r="19" spans="1:3" x14ac:dyDescent="0.25">
      <c r="A19" s="17" t="s">
        <v>28</v>
      </c>
      <c r="B19" s="17" t="s">
        <v>29</v>
      </c>
      <c r="C19" s="18">
        <v>170000</v>
      </c>
    </row>
    <row r="20" spans="1:3" x14ac:dyDescent="0.25">
      <c r="A20" s="17" t="s">
        <v>30</v>
      </c>
      <c r="B20" s="17" t="s">
        <v>31</v>
      </c>
      <c r="C20" s="18">
        <v>220000</v>
      </c>
    </row>
    <row r="21" spans="1:3" x14ac:dyDescent="0.25">
      <c r="A21" s="17" t="s">
        <v>32</v>
      </c>
      <c r="B21" s="17" t="s">
        <v>33</v>
      </c>
      <c r="C21" s="18">
        <v>30000</v>
      </c>
    </row>
    <row r="22" spans="1:3" x14ac:dyDescent="0.25">
      <c r="A22" s="15"/>
      <c r="B22" s="15" t="s">
        <v>34</v>
      </c>
      <c r="C22" s="16">
        <f>SUM(C23:C23)</f>
        <v>2600000</v>
      </c>
    </row>
    <row r="23" spans="1:3" x14ac:dyDescent="0.25">
      <c r="A23" s="17" t="s">
        <v>35</v>
      </c>
      <c r="B23" s="17" t="s">
        <v>36</v>
      </c>
      <c r="C23" s="18">
        <v>2600000</v>
      </c>
    </row>
    <row r="24" spans="1:3" x14ac:dyDescent="0.25">
      <c r="A24" s="10"/>
      <c r="B24" s="11" t="s">
        <v>37</v>
      </c>
      <c r="C24" s="12">
        <f>C25</f>
        <v>28920000</v>
      </c>
    </row>
    <row r="25" spans="1:3" x14ac:dyDescent="0.25">
      <c r="A25" s="10"/>
      <c r="B25" s="10" t="s">
        <v>37</v>
      </c>
      <c r="C25" s="12">
        <f>C26+C34</f>
        <v>28920000</v>
      </c>
    </row>
    <row r="26" spans="1:3" x14ac:dyDescent="0.25">
      <c r="A26" s="13"/>
      <c r="B26" s="13" t="s">
        <v>8</v>
      </c>
      <c r="C26" s="14">
        <f>C27</f>
        <v>27070000</v>
      </c>
    </row>
    <row r="27" spans="1:3" x14ac:dyDescent="0.25">
      <c r="A27" s="15"/>
      <c r="B27" s="15" t="s">
        <v>9</v>
      </c>
      <c r="C27" s="16">
        <f>SUM(C28:C33)</f>
        <v>27070000</v>
      </c>
    </row>
    <row r="28" spans="1:3" x14ac:dyDescent="0.25">
      <c r="A28" s="17" t="s">
        <v>38</v>
      </c>
      <c r="B28" s="17" t="s">
        <v>39</v>
      </c>
      <c r="C28" s="18">
        <v>6000000</v>
      </c>
    </row>
    <row r="29" spans="1:3" x14ac:dyDescent="0.25">
      <c r="A29" s="17" t="s">
        <v>40</v>
      </c>
      <c r="B29" s="17" t="s">
        <v>41</v>
      </c>
      <c r="C29" s="18">
        <v>10000000</v>
      </c>
    </row>
    <row r="30" spans="1:3" x14ac:dyDescent="0.25">
      <c r="A30" s="17" t="s">
        <v>42</v>
      </c>
      <c r="B30" s="17" t="s">
        <v>43</v>
      </c>
      <c r="C30" s="18">
        <v>2500000</v>
      </c>
    </row>
    <row r="31" spans="1:3" x14ac:dyDescent="0.25">
      <c r="A31" s="17" t="s">
        <v>44</v>
      </c>
      <c r="B31" s="17" t="s">
        <v>45</v>
      </c>
      <c r="C31" s="18">
        <v>70000</v>
      </c>
    </row>
    <row r="32" spans="1:3" x14ac:dyDescent="0.25">
      <c r="A32" s="17" t="s">
        <v>46</v>
      </c>
      <c r="B32" s="17" t="s">
        <v>47</v>
      </c>
      <c r="C32" s="18">
        <v>2500000</v>
      </c>
    </row>
    <row r="33" spans="1:6" x14ac:dyDescent="0.25">
      <c r="A33" s="17" t="s">
        <v>48</v>
      </c>
      <c r="B33" s="17" t="s">
        <v>49</v>
      </c>
      <c r="C33" s="18">
        <v>6000000</v>
      </c>
    </row>
    <row r="34" spans="1:6" x14ac:dyDescent="0.25">
      <c r="A34" s="13"/>
      <c r="B34" s="13" t="s">
        <v>50</v>
      </c>
      <c r="C34" s="14">
        <f>C35+C37</f>
        <v>1850000</v>
      </c>
    </row>
    <row r="35" spans="1:6" x14ac:dyDescent="0.25">
      <c r="A35" s="15"/>
      <c r="B35" s="15" t="s">
        <v>9</v>
      </c>
      <c r="C35" s="16">
        <f>C36</f>
        <v>250000</v>
      </c>
    </row>
    <row r="36" spans="1:6" x14ac:dyDescent="0.25">
      <c r="A36" s="17" t="s">
        <v>51</v>
      </c>
      <c r="B36" s="17" t="s">
        <v>52</v>
      </c>
      <c r="C36" s="18">
        <v>250000</v>
      </c>
    </row>
    <row r="37" spans="1:6" x14ac:dyDescent="0.25">
      <c r="A37" s="15"/>
      <c r="B37" s="15" t="s">
        <v>34</v>
      </c>
      <c r="C37" s="16">
        <f>C38</f>
        <v>1600000</v>
      </c>
    </row>
    <row r="38" spans="1:6" x14ac:dyDescent="0.25">
      <c r="A38" s="17" t="s">
        <v>53</v>
      </c>
      <c r="B38" s="17" t="s">
        <v>54</v>
      </c>
      <c r="C38" s="18">
        <v>1600000</v>
      </c>
    </row>
    <row r="39" spans="1:6" s="7" customFormat="1" ht="19.5" customHeight="1" x14ac:dyDescent="0.3">
      <c r="A39" s="8"/>
      <c r="B39" s="8" t="s">
        <v>55</v>
      </c>
      <c r="C39" s="9">
        <f>C40+C388+C433+C453+C508+C593</f>
        <v>4649936.37</v>
      </c>
      <c r="D39" s="6"/>
      <c r="E39" s="6"/>
      <c r="F39" s="6"/>
    </row>
    <row r="40" spans="1:6" ht="17.25" customHeight="1" x14ac:dyDescent="0.25">
      <c r="A40" s="10"/>
      <c r="B40" s="11" t="s">
        <v>56</v>
      </c>
      <c r="C40" s="12">
        <f>C41+C278+C287+C366</f>
        <v>1768756.8500000003</v>
      </c>
    </row>
    <row r="41" spans="1:6" x14ac:dyDescent="0.25">
      <c r="A41" s="10"/>
      <c r="B41" s="10" t="s">
        <v>57</v>
      </c>
      <c r="C41" s="12">
        <f>C42+C116+C266</f>
        <v>678482.51000000024</v>
      </c>
    </row>
    <row r="42" spans="1:6" x14ac:dyDescent="0.25">
      <c r="A42" s="13"/>
      <c r="B42" s="13" t="s">
        <v>58</v>
      </c>
      <c r="C42" s="14">
        <f>C43+C111+C114</f>
        <v>308176.32000000007</v>
      </c>
    </row>
    <row r="43" spans="1:6" x14ac:dyDescent="0.25">
      <c r="A43" s="15"/>
      <c r="B43" s="15" t="s">
        <v>34</v>
      </c>
      <c r="C43" s="16">
        <f>SUM(C44:C110)</f>
        <v>269485.10000000003</v>
      </c>
    </row>
    <row r="44" spans="1:6" x14ac:dyDescent="0.25">
      <c r="A44" s="17" t="s">
        <v>59</v>
      </c>
      <c r="B44" s="19" t="s">
        <v>60</v>
      </c>
      <c r="C44" s="20">
        <v>1</v>
      </c>
    </row>
    <row r="45" spans="1:6" x14ac:dyDescent="0.25">
      <c r="A45" s="17" t="s">
        <v>61</v>
      </c>
      <c r="B45" s="19" t="s">
        <v>62</v>
      </c>
      <c r="C45" s="20">
        <v>1</v>
      </c>
    </row>
    <row r="46" spans="1:6" x14ac:dyDescent="0.25">
      <c r="A46" s="17" t="s">
        <v>63</v>
      </c>
      <c r="B46" s="19" t="s">
        <v>64</v>
      </c>
      <c r="C46" s="20">
        <v>1</v>
      </c>
    </row>
    <row r="47" spans="1:6" ht="25.5" x14ac:dyDescent="0.25">
      <c r="A47" s="17" t="s">
        <v>65</v>
      </c>
      <c r="B47" s="19" t="s">
        <v>66</v>
      </c>
      <c r="C47" s="20">
        <v>1</v>
      </c>
    </row>
    <row r="48" spans="1:6" x14ac:dyDescent="0.25">
      <c r="A48" s="17" t="s">
        <v>67</v>
      </c>
      <c r="B48" s="19" t="s">
        <v>68</v>
      </c>
      <c r="C48" s="20">
        <v>2000</v>
      </c>
    </row>
    <row r="49" spans="1:3" x14ac:dyDescent="0.25">
      <c r="A49" s="17" t="s">
        <v>69</v>
      </c>
      <c r="B49" s="19" t="s">
        <v>70</v>
      </c>
      <c r="C49" s="20">
        <v>2000</v>
      </c>
    </row>
    <row r="50" spans="1:3" x14ac:dyDescent="0.25">
      <c r="A50" s="17" t="s">
        <v>71</v>
      </c>
      <c r="B50" s="19" t="s">
        <v>72</v>
      </c>
      <c r="C50" s="20">
        <v>300</v>
      </c>
    </row>
    <row r="51" spans="1:3" x14ac:dyDescent="0.25">
      <c r="A51" s="17" t="s">
        <v>73</v>
      </c>
      <c r="B51" s="19" t="s">
        <v>74</v>
      </c>
      <c r="C51" s="20">
        <v>999</v>
      </c>
    </row>
    <row r="52" spans="1:3" s="2" customFormat="1" x14ac:dyDescent="0.25">
      <c r="A52" s="17" t="s">
        <v>75</v>
      </c>
      <c r="B52" s="19" t="s">
        <v>76</v>
      </c>
      <c r="C52" s="20">
        <v>1</v>
      </c>
    </row>
    <row r="53" spans="1:3" s="2" customFormat="1" x14ac:dyDescent="0.25">
      <c r="A53" s="17" t="s">
        <v>77</v>
      </c>
      <c r="B53" s="19" t="s">
        <v>78</v>
      </c>
      <c r="C53" s="20">
        <v>1</v>
      </c>
    </row>
    <row r="54" spans="1:3" s="2" customFormat="1" x14ac:dyDescent="0.25">
      <c r="A54" s="17" t="s">
        <v>79</v>
      </c>
      <c r="B54" s="19" t="s">
        <v>80</v>
      </c>
      <c r="C54" s="20">
        <v>1</v>
      </c>
    </row>
    <row r="55" spans="1:3" s="2" customFormat="1" x14ac:dyDescent="0.25">
      <c r="A55" s="17" t="s">
        <v>81</v>
      </c>
      <c r="B55" s="19" t="s">
        <v>82</v>
      </c>
      <c r="C55" s="20">
        <v>1</v>
      </c>
    </row>
    <row r="56" spans="1:3" s="2" customFormat="1" x14ac:dyDescent="0.25">
      <c r="A56" s="17" t="s">
        <v>83</v>
      </c>
      <c r="B56" s="19" t="s">
        <v>84</v>
      </c>
      <c r="C56" s="20">
        <v>1</v>
      </c>
    </row>
    <row r="57" spans="1:3" s="2" customFormat="1" x14ac:dyDescent="0.25">
      <c r="A57" s="17" t="s">
        <v>85</v>
      </c>
      <c r="B57" s="19" t="s">
        <v>86</v>
      </c>
      <c r="C57" s="20">
        <v>1</v>
      </c>
    </row>
    <row r="58" spans="1:3" s="2" customFormat="1" x14ac:dyDescent="0.25">
      <c r="A58" s="17" t="s">
        <v>87</v>
      </c>
      <c r="B58" s="19" t="s">
        <v>88</v>
      </c>
      <c r="C58" s="20">
        <v>1</v>
      </c>
    </row>
    <row r="59" spans="1:3" s="2" customFormat="1" x14ac:dyDescent="0.25">
      <c r="A59" s="17" t="s">
        <v>89</v>
      </c>
      <c r="B59" s="19" t="s">
        <v>90</v>
      </c>
      <c r="C59" s="20">
        <v>1</v>
      </c>
    </row>
    <row r="60" spans="1:3" s="2" customFormat="1" x14ac:dyDescent="0.25">
      <c r="A60" s="17" t="s">
        <v>91</v>
      </c>
      <c r="B60" s="19" t="s">
        <v>92</v>
      </c>
      <c r="C60" s="20">
        <v>3480</v>
      </c>
    </row>
    <row r="61" spans="1:3" s="2" customFormat="1" x14ac:dyDescent="0.25">
      <c r="A61" s="17" t="s">
        <v>93</v>
      </c>
      <c r="B61" s="21" t="s">
        <v>94</v>
      </c>
      <c r="C61" s="20">
        <v>1</v>
      </c>
    </row>
    <row r="62" spans="1:3" s="2" customFormat="1" x14ac:dyDescent="0.25">
      <c r="A62" s="17" t="s">
        <v>95</v>
      </c>
      <c r="B62" s="19" t="s">
        <v>96</v>
      </c>
      <c r="C62" s="20">
        <v>1</v>
      </c>
    </row>
    <row r="63" spans="1:3" s="2" customFormat="1" x14ac:dyDescent="0.25">
      <c r="A63" s="17" t="s">
        <v>97</v>
      </c>
      <c r="B63" s="19" t="s">
        <v>98</v>
      </c>
      <c r="C63" s="20">
        <v>1</v>
      </c>
    </row>
    <row r="64" spans="1:3" s="2" customFormat="1" x14ac:dyDescent="0.25">
      <c r="A64" s="17" t="s">
        <v>99</v>
      </c>
      <c r="B64" s="19" t="s">
        <v>100</v>
      </c>
      <c r="C64" s="20">
        <v>1</v>
      </c>
    </row>
    <row r="65" spans="1:3" s="2" customFormat="1" x14ac:dyDescent="0.25">
      <c r="A65" s="17" t="s">
        <v>101</v>
      </c>
      <c r="B65" s="19" t="s">
        <v>102</v>
      </c>
      <c r="C65" s="20">
        <v>532.5</v>
      </c>
    </row>
    <row r="66" spans="1:3" s="2" customFormat="1" x14ac:dyDescent="0.25">
      <c r="A66" s="17" t="s">
        <v>103</v>
      </c>
      <c r="B66" s="19" t="s">
        <v>104</v>
      </c>
      <c r="C66" s="20">
        <v>1</v>
      </c>
    </row>
    <row r="67" spans="1:3" s="2" customFormat="1" x14ac:dyDescent="0.25">
      <c r="A67" s="17" t="s">
        <v>105</v>
      </c>
      <c r="B67" s="19" t="s">
        <v>106</v>
      </c>
      <c r="C67" s="20">
        <v>1</v>
      </c>
    </row>
    <row r="68" spans="1:3" s="2" customFormat="1" x14ac:dyDescent="0.25">
      <c r="A68" s="17" t="s">
        <v>107</v>
      </c>
      <c r="B68" s="19" t="s">
        <v>108</v>
      </c>
      <c r="C68" s="20">
        <v>1</v>
      </c>
    </row>
    <row r="69" spans="1:3" s="2" customFormat="1" x14ac:dyDescent="0.25">
      <c r="A69" s="17" t="s">
        <v>109</v>
      </c>
      <c r="B69" s="19" t="s">
        <v>110</v>
      </c>
      <c r="C69" s="20">
        <v>1</v>
      </c>
    </row>
    <row r="70" spans="1:3" s="2" customFormat="1" x14ac:dyDescent="0.25">
      <c r="A70" s="17" t="s">
        <v>111</v>
      </c>
      <c r="B70" s="19" t="s">
        <v>112</v>
      </c>
      <c r="C70" s="20">
        <v>1</v>
      </c>
    </row>
    <row r="71" spans="1:3" s="2" customFormat="1" x14ac:dyDescent="0.25">
      <c r="A71" s="17" t="s">
        <v>113</v>
      </c>
      <c r="B71" s="19" t="s">
        <v>114</v>
      </c>
      <c r="C71" s="20">
        <v>1</v>
      </c>
    </row>
    <row r="72" spans="1:3" s="2" customFormat="1" x14ac:dyDescent="0.25">
      <c r="A72" s="17" t="s">
        <v>115</v>
      </c>
      <c r="B72" s="19" t="s">
        <v>116</v>
      </c>
      <c r="C72" s="20">
        <v>212906.89</v>
      </c>
    </row>
    <row r="73" spans="1:3" s="2" customFormat="1" x14ac:dyDescent="0.25">
      <c r="A73" s="17" t="s">
        <v>117</v>
      </c>
      <c r="B73" s="19" t="s">
        <v>118</v>
      </c>
      <c r="C73" s="20">
        <v>600</v>
      </c>
    </row>
    <row r="74" spans="1:3" s="2" customFormat="1" x14ac:dyDescent="0.25">
      <c r="A74" s="17" t="s">
        <v>119</v>
      </c>
      <c r="B74" s="19" t="s">
        <v>120</v>
      </c>
      <c r="C74" s="20">
        <v>1</v>
      </c>
    </row>
    <row r="75" spans="1:3" s="2" customFormat="1" x14ac:dyDescent="0.25">
      <c r="A75" s="17" t="s">
        <v>121</v>
      </c>
      <c r="B75" s="19" t="s">
        <v>122</v>
      </c>
      <c r="C75" s="20">
        <v>1</v>
      </c>
    </row>
    <row r="76" spans="1:3" s="2" customFormat="1" x14ac:dyDescent="0.25">
      <c r="A76" s="17" t="s">
        <v>123</v>
      </c>
      <c r="B76" s="19" t="s">
        <v>124</v>
      </c>
      <c r="C76" s="20">
        <v>1</v>
      </c>
    </row>
    <row r="77" spans="1:3" s="2" customFormat="1" x14ac:dyDescent="0.25">
      <c r="A77" s="17" t="s">
        <v>125</v>
      </c>
      <c r="B77" s="19" t="s">
        <v>126</v>
      </c>
      <c r="C77" s="20">
        <v>1</v>
      </c>
    </row>
    <row r="78" spans="1:3" s="2" customFormat="1" x14ac:dyDescent="0.25">
      <c r="A78" s="17" t="s">
        <v>127</v>
      </c>
      <c r="B78" s="19" t="s">
        <v>128</v>
      </c>
      <c r="C78" s="20">
        <v>1</v>
      </c>
    </row>
    <row r="79" spans="1:3" s="2" customFormat="1" x14ac:dyDescent="0.25">
      <c r="A79" s="17" t="s">
        <v>129</v>
      </c>
      <c r="B79" s="19" t="s">
        <v>130</v>
      </c>
      <c r="C79" s="20">
        <v>1</v>
      </c>
    </row>
    <row r="80" spans="1:3" s="2" customFormat="1" x14ac:dyDescent="0.25">
      <c r="A80" s="17" t="s">
        <v>131</v>
      </c>
      <c r="B80" s="19" t="s">
        <v>132</v>
      </c>
      <c r="C80" s="20">
        <v>17915.13</v>
      </c>
    </row>
    <row r="81" spans="1:3" s="2" customFormat="1" x14ac:dyDescent="0.25">
      <c r="A81" s="17" t="s">
        <v>133</v>
      </c>
      <c r="B81" s="19" t="s">
        <v>134</v>
      </c>
      <c r="C81" s="20">
        <v>400</v>
      </c>
    </row>
    <row r="82" spans="1:3" s="2" customFormat="1" x14ac:dyDescent="0.25">
      <c r="A82" s="17" t="s">
        <v>135</v>
      </c>
      <c r="B82" s="19" t="s">
        <v>136</v>
      </c>
      <c r="C82" s="20">
        <v>400</v>
      </c>
    </row>
    <row r="83" spans="1:3" s="2" customFormat="1" x14ac:dyDescent="0.25">
      <c r="A83" s="17" t="s">
        <v>137</v>
      </c>
      <c r="B83" s="19" t="s">
        <v>138</v>
      </c>
      <c r="C83" s="20">
        <v>400</v>
      </c>
    </row>
    <row r="84" spans="1:3" s="2" customFormat="1" x14ac:dyDescent="0.25">
      <c r="A84" s="17" t="s">
        <v>139</v>
      </c>
      <c r="B84" s="19" t="s">
        <v>140</v>
      </c>
      <c r="C84" s="20">
        <v>1</v>
      </c>
    </row>
    <row r="85" spans="1:3" s="2" customFormat="1" x14ac:dyDescent="0.25">
      <c r="A85" s="17" t="s">
        <v>141</v>
      </c>
      <c r="B85" s="19" t="s">
        <v>142</v>
      </c>
      <c r="C85" s="20">
        <v>774.78</v>
      </c>
    </row>
    <row r="86" spans="1:3" s="2" customFormat="1" x14ac:dyDescent="0.25">
      <c r="A86" s="17" t="s">
        <v>143</v>
      </c>
      <c r="B86" s="19" t="s">
        <v>144</v>
      </c>
      <c r="C86" s="20">
        <v>800</v>
      </c>
    </row>
    <row r="87" spans="1:3" s="2" customFormat="1" x14ac:dyDescent="0.25">
      <c r="A87" s="17" t="s">
        <v>145</v>
      </c>
      <c r="B87" s="19" t="s">
        <v>146</v>
      </c>
      <c r="C87" s="20">
        <v>4250</v>
      </c>
    </row>
    <row r="88" spans="1:3" s="2" customFormat="1" x14ac:dyDescent="0.25">
      <c r="A88" s="17" t="s">
        <v>147</v>
      </c>
      <c r="B88" s="19" t="s">
        <v>148</v>
      </c>
      <c r="C88" s="20">
        <v>3598</v>
      </c>
    </row>
    <row r="89" spans="1:3" s="2" customFormat="1" x14ac:dyDescent="0.25">
      <c r="A89" s="17" t="s">
        <v>149</v>
      </c>
      <c r="B89" s="19" t="s">
        <v>150</v>
      </c>
      <c r="C89" s="20">
        <v>1945.14</v>
      </c>
    </row>
    <row r="90" spans="1:3" s="2" customFormat="1" x14ac:dyDescent="0.25">
      <c r="A90" s="17" t="s">
        <v>151</v>
      </c>
      <c r="B90" s="19" t="s">
        <v>152</v>
      </c>
      <c r="C90" s="20">
        <v>1799</v>
      </c>
    </row>
    <row r="91" spans="1:3" s="2" customFormat="1" x14ac:dyDescent="0.25">
      <c r="A91" s="17" t="s">
        <v>153</v>
      </c>
      <c r="B91" s="19" t="s">
        <v>68</v>
      </c>
      <c r="C91" s="20">
        <v>3500</v>
      </c>
    </row>
    <row r="92" spans="1:3" s="2" customFormat="1" x14ac:dyDescent="0.25">
      <c r="A92" s="17" t="s">
        <v>154</v>
      </c>
      <c r="B92" s="19" t="s">
        <v>155</v>
      </c>
      <c r="C92" s="20">
        <v>1000</v>
      </c>
    </row>
    <row r="93" spans="1:3" s="2" customFormat="1" x14ac:dyDescent="0.25">
      <c r="A93" s="17" t="s">
        <v>156</v>
      </c>
      <c r="B93" s="19" t="s">
        <v>157</v>
      </c>
      <c r="C93" s="20">
        <v>400</v>
      </c>
    </row>
    <row r="94" spans="1:3" s="2" customFormat="1" x14ac:dyDescent="0.25">
      <c r="A94" s="17" t="s">
        <v>158</v>
      </c>
      <c r="B94" s="19" t="s">
        <v>159</v>
      </c>
      <c r="C94" s="20">
        <v>400</v>
      </c>
    </row>
    <row r="95" spans="1:3" s="2" customFormat="1" x14ac:dyDescent="0.25">
      <c r="A95" s="17" t="s">
        <v>160</v>
      </c>
      <c r="B95" s="19" t="s">
        <v>161</v>
      </c>
      <c r="C95" s="20">
        <v>1000</v>
      </c>
    </row>
    <row r="96" spans="1:3" s="2" customFormat="1" x14ac:dyDescent="0.25">
      <c r="A96" s="17" t="s">
        <v>162</v>
      </c>
      <c r="B96" s="19" t="s">
        <v>163</v>
      </c>
      <c r="C96" s="20">
        <v>100</v>
      </c>
    </row>
    <row r="97" spans="1:3" s="2" customFormat="1" x14ac:dyDescent="0.25">
      <c r="A97" s="17" t="s">
        <v>164</v>
      </c>
      <c r="B97" s="19" t="s">
        <v>165</v>
      </c>
      <c r="C97" s="20">
        <v>100</v>
      </c>
    </row>
    <row r="98" spans="1:3" s="2" customFormat="1" x14ac:dyDescent="0.25">
      <c r="A98" s="17" t="s">
        <v>166</v>
      </c>
      <c r="B98" s="19" t="s">
        <v>167</v>
      </c>
      <c r="C98" s="20">
        <v>700</v>
      </c>
    </row>
    <row r="99" spans="1:3" s="2" customFormat="1" x14ac:dyDescent="0.25">
      <c r="A99" s="17" t="s">
        <v>168</v>
      </c>
      <c r="B99" s="19" t="s">
        <v>169</v>
      </c>
      <c r="C99" s="20">
        <v>2177.66</v>
      </c>
    </row>
    <row r="100" spans="1:3" s="2" customFormat="1" x14ac:dyDescent="0.25">
      <c r="A100" s="17" t="s">
        <v>170</v>
      </c>
      <c r="B100" s="19" t="s">
        <v>171</v>
      </c>
      <c r="C100" s="20">
        <v>4250</v>
      </c>
    </row>
    <row r="101" spans="1:3" s="2" customFormat="1" x14ac:dyDescent="0.25">
      <c r="A101" s="17" t="s">
        <v>172</v>
      </c>
      <c r="B101" s="19" t="s">
        <v>173</v>
      </c>
      <c r="C101" s="20">
        <v>1</v>
      </c>
    </row>
    <row r="102" spans="1:3" s="2" customFormat="1" x14ac:dyDescent="0.25">
      <c r="A102" s="17" t="s">
        <v>174</v>
      </c>
      <c r="B102" s="19" t="s">
        <v>175</v>
      </c>
      <c r="C102" s="20">
        <v>1</v>
      </c>
    </row>
    <row r="103" spans="1:3" s="2" customFormat="1" x14ac:dyDescent="0.25">
      <c r="A103" s="17" t="s">
        <v>176</v>
      </c>
      <c r="B103" s="19" t="s">
        <v>177</v>
      </c>
      <c r="C103" s="20">
        <v>1</v>
      </c>
    </row>
    <row r="104" spans="1:3" s="2" customFormat="1" x14ac:dyDescent="0.25">
      <c r="A104" s="17" t="s">
        <v>178</v>
      </c>
      <c r="B104" s="19" t="s">
        <v>179</v>
      </c>
      <c r="C104" s="20">
        <v>1</v>
      </c>
    </row>
    <row r="105" spans="1:3" s="2" customFormat="1" x14ac:dyDescent="0.25">
      <c r="A105" s="17" t="s">
        <v>180</v>
      </c>
      <c r="B105" s="19" t="s">
        <v>181</v>
      </c>
      <c r="C105" s="20">
        <v>500</v>
      </c>
    </row>
    <row r="106" spans="1:3" x14ac:dyDescent="0.25">
      <c r="A106" s="17" t="s">
        <v>182</v>
      </c>
      <c r="B106" s="19" t="s">
        <v>183</v>
      </c>
      <c r="C106" s="20">
        <v>220</v>
      </c>
    </row>
    <row r="107" spans="1:3" x14ac:dyDescent="0.25">
      <c r="A107" s="17" t="s">
        <v>184</v>
      </c>
      <c r="B107" s="19" t="s">
        <v>185</v>
      </c>
      <c r="C107" s="20">
        <v>1</v>
      </c>
    </row>
    <row r="108" spans="1:3" x14ac:dyDescent="0.25">
      <c r="A108" s="17" t="s">
        <v>186</v>
      </c>
      <c r="B108" s="19" t="s">
        <v>187</v>
      </c>
      <c r="C108" s="20">
        <v>1</v>
      </c>
    </row>
    <row r="109" spans="1:3" x14ac:dyDescent="0.25">
      <c r="A109" s="17" t="s">
        <v>188</v>
      </c>
      <c r="B109" s="19" t="s">
        <v>189</v>
      </c>
      <c r="C109" s="20">
        <v>1</v>
      </c>
    </row>
    <row r="110" spans="1:3" x14ac:dyDescent="0.25">
      <c r="A110" s="17" t="s">
        <v>190</v>
      </c>
      <c r="B110" s="19" t="s">
        <v>191</v>
      </c>
      <c r="C110" s="20">
        <v>1</v>
      </c>
    </row>
    <row r="111" spans="1:3" x14ac:dyDescent="0.25">
      <c r="A111" s="15"/>
      <c r="B111" s="15" t="s">
        <v>192</v>
      </c>
      <c r="C111" s="16">
        <f>SUM(C112:C113)</f>
        <v>9691.2200000000012</v>
      </c>
    </row>
    <row r="112" spans="1:3" x14ac:dyDescent="0.25">
      <c r="A112" s="17" t="s">
        <v>193</v>
      </c>
      <c r="B112" s="17" t="s">
        <v>194</v>
      </c>
      <c r="C112" s="22">
        <v>4478.3900000000003</v>
      </c>
    </row>
    <row r="113" spans="1:6" x14ac:dyDescent="0.25">
      <c r="A113" s="17" t="s">
        <v>195</v>
      </c>
      <c r="B113" s="17" t="s">
        <v>196</v>
      </c>
      <c r="C113" s="22">
        <v>5212.83</v>
      </c>
    </row>
    <row r="114" spans="1:6" x14ac:dyDescent="0.25">
      <c r="A114" s="15"/>
      <c r="B114" s="15" t="s">
        <v>197</v>
      </c>
      <c r="C114" s="16">
        <f>C115</f>
        <v>29000</v>
      </c>
    </row>
    <row r="115" spans="1:6" x14ac:dyDescent="0.25">
      <c r="A115" s="17" t="s">
        <v>198</v>
      </c>
      <c r="B115" s="17" t="s">
        <v>199</v>
      </c>
      <c r="C115" s="22">
        <v>29000</v>
      </c>
    </row>
    <row r="116" spans="1:6" x14ac:dyDescent="0.25">
      <c r="A116" s="13"/>
      <c r="B116" s="13" t="s">
        <v>200</v>
      </c>
      <c r="C116" s="14">
        <f>C117+C119+C127+C220</f>
        <v>368000.19000000012</v>
      </c>
    </row>
    <row r="117" spans="1:6" s="24" customFormat="1" x14ac:dyDescent="0.25">
      <c r="A117" s="15"/>
      <c r="B117" s="15" t="s">
        <v>9</v>
      </c>
      <c r="C117" s="16">
        <f>SUM(C118:C118)</f>
        <v>3599.99</v>
      </c>
      <c r="D117" s="23"/>
      <c r="E117" s="23"/>
      <c r="F117" s="23"/>
    </row>
    <row r="118" spans="1:6" x14ac:dyDescent="0.25">
      <c r="A118" s="17" t="s">
        <v>201</v>
      </c>
      <c r="B118" s="19" t="s">
        <v>202</v>
      </c>
      <c r="C118" s="20">
        <v>3599.99</v>
      </c>
    </row>
    <row r="119" spans="1:6" s="24" customFormat="1" x14ac:dyDescent="0.25">
      <c r="A119" s="15"/>
      <c r="B119" s="15" t="s">
        <v>34</v>
      </c>
      <c r="C119" s="16">
        <f>SUM(C120:C126)</f>
        <v>7</v>
      </c>
      <c r="D119" s="23"/>
      <c r="E119" s="23"/>
      <c r="F119" s="23"/>
    </row>
    <row r="120" spans="1:6" x14ac:dyDescent="0.25">
      <c r="A120" s="17" t="s">
        <v>203</v>
      </c>
      <c r="B120" s="19" t="s">
        <v>204</v>
      </c>
      <c r="C120" s="20">
        <v>1</v>
      </c>
    </row>
    <row r="121" spans="1:6" x14ac:dyDescent="0.25">
      <c r="A121" s="17" t="s">
        <v>205</v>
      </c>
      <c r="B121" s="19" t="s">
        <v>206</v>
      </c>
      <c r="C121" s="20">
        <v>1</v>
      </c>
    </row>
    <row r="122" spans="1:6" x14ac:dyDescent="0.25">
      <c r="A122" s="17" t="s">
        <v>207</v>
      </c>
      <c r="B122" s="19" t="s">
        <v>208</v>
      </c>
      <c r="C122" s="20">
        <v>1</v>
      </c>
    </row>
    <row r="123" spans="1:6" x14ac:dyDescent="0.25">
      <c r="A123" s="17" t="s">
        <v>209</v>
      </c>
      <c r="B123" s="19" t="s">
        <v>210</v>
      </c>
      <c r="C123" s="20">
        <v>1</v>
      </c>
    </row>
    <row r="124" spans="1:6" x14ac:dyDescent="0.25">
      <c r="A124" s="17" t="s">
        <v>211</v>
      </c>
      <c r="B124" s="19" t="s">
        <v>212</v>
      </c>
      <c r="C124" s="20">
        <v>1</v>
      </c>
    </row>
    <row r="125" spans="1:6" x14ac:dyDescent="0.25">
      <c r="A125" s="17" t="s">
        <v>213</v>
      </c>
      <c r="B125" s="19" t="s">
        <v>214</v>
      </c>
      <c r="C125" s="20">
        <v>1</v>
      </c>
    </row>
    <row r="126" spans="1:6" x14ac:dyDescent="0.25">
      <c r="A126" s="17" t="s">
        <v>215</v>
      </c>
      <c r="B126" s="19" t="s">
        <v>216</v>
      </c>
      <c r="C126" s="20">
        <v>1</v>
      </c>
    </row>
    <row r="127" spans="1:6" s="24" customFormat="1" x14ac:dyDescent="0.25">
      <c r="A127" s="15"/>
      <c r="B127" s="15" t="s">
        <v>217</v>
      </c>
      <c r="C127" s="16">
        <f>SUM(C128:C219)</f>
        <v>248929.99000000008</v>
      </c>
      <c r="D127" s="23"/>
      <c r="E127" s="23"/>
      <c r="F127" s="23"/>
    </row>
    <row r="128" spans="1:6" x14ac:dyDescent="0.25">
      <c r="A128" s="17" t="s">
        <v>218</v>
      </c>
      <c r="B128" s="25" t="s">
        <v>219</v>
      </c>
      <c r="C128" s="26">
        <v>1566</v>
      </c>
    </row>
    <row r="129" spans="1:3" x14ac:dyDescent="0.25">
      <c r="A129" s="17" t="s">
        <v>220</v>
      </c>
      <c r="B129" s="27" t="s">
        <v>221</v>
      </c>
      <c r="C129" s="26">
        <v>1650</v>
      </c>
    </row>
    <row r="130" spans="1:3" x14ac:dyDescent="0.25">
      <c r="A130" s="17" t="s">
        <v>222</v>
      </c>
      <c r="B130" s="27" t="s">
        <v>223</v>
      </c>
      <c r="C130" s="26">
        <v>1566</v>
      </c>
    </row>
    <row r="131" spans="1:3" x14ac:dyDescent="0.25">
      <c r="A131" s="17" t="s">
        <v>224</v>
      </c>
      <c r="B131" s="27" t="s">
        <v>225</v>
      </c>
      <c r="C131" s="26">
        <v>2100</v>
      </c>
    </row>
    <row r="132" spans="1:3" x14ac:dyDescent="0.25">
      <c r="A132" s="17" t="s">
        <v>226</v>
      </c>
      <c r="B132" s="25" t="s">
        <v>221</v>
      </c>
      <c r="C132" s="26">
        <v>1650</v>
      </c>
    </row>
    <row r="133" spans="1:3" x14ac:dyDescent="0.25">
      <c r="A133" s="17" t="s">
        <v>227</v>
      </c>
      <c r="B133" s="25" t="s">
        <v>221</v>
      </c>
      <c r="C133" s="26">
        <v>1650</v>
      </c>
    </row>
    <row r="134" spans="1:3" x14ac:dyDescent="0.25">
      <c r="A134" s="17" t="s">
        <v>228</v>
      </c>
      <c r="B134" s="25" t="s">
        <v>229</v>
      </c>
      <c r="C134" s="26">
        <v>5501.74</v>
      </c>
    </row>
    <row r="135" spans="1:3" x14ac:dyDescent="0.25">
      <c r="A135" s="17" t="s">
        <v>230</v>
      </c>
      <c r="B135" s="27" t="s">
        <v>231</v>
      </c>
      <c r="C135" s="26">
        <v>12560</v>
      </c>
    </row>
    <row r="136" spans="1:3" x14ac:dyDescent="0.25">
      <c r="A136" s="17" t="s">
        <v>232</v>
      </c>
      <c r="B136" s="27" t="s">
        <v>233</v>
      </c>
      <c r="C136" s="26">
        <v>2450</v>
      </c>
    </row>
    <row r="137" spans="1:3" x14ac:dyDescent="0.25">
      <c r="A137" s="17" t="s">
        <v>234</v>
      </c>
      <c r="B137" s="27" t="s">
        <v>233</v>
      </c>
      <c r="C137" s="26">
        <v>2450</v>
      </c>
    </row>
    <row r="138" spans="1:3" s="2" customFormat="1" x14ac:dyDescent="0.25">
      <c r="A138" s="17" t="s">
        <v>235</v>
      </c>
      <c r="B138" s="27" t="s">
        <v>233</v>
      </c>
      <c r="C138" s="26">
        <v>2450</v>
      </c>
    </row>
    <row r="139" spans="1:3" s="2" customFormat="1" x14ac:dyDescent="0.25">
      <c r="A139" s="17" t="s">
        <v>236</v>
      </c>
      <c r="B139" s="27" t="s">
        <v>233</v>
      </c>
      <c r="C139" s="26">
        <v>2450</v>
      </c>
    </row>
    <row r="140" spans="1:3" s="2" customFormat="1" x14ac:dyDescent="0.25">
      <c r="A140" s="17" t="s">
        <v>237</v>
      </c>
      <c r="B140" s="27" t="s">
        <v>233</v>
      </c>
      <c r="C140" s="26">
        <v>2450</v>
      </c>
    </row>
    <row r="141" spans="1:3" s="2" customFormat="1" x14ac:dyDescent="0.25">
      <c r="A141" s="17" t="s">
        <v>238</v>
      </c>
      <c r="B141" s="27" t="s">
        <v>221</v>
      </c>
      <c r="C141" s="26">
        <v>1650</v>
      </c>
    </row>
    <row r="142" spans="1:3" s="2" customFormat="1" x14ac:dyDescent="0.25">
      <c r="A142" s="17" t="s">
        <v>239</v>
      </c>
      <c r="B142" s="27" t="s">
        <v>240</v>
      </c>
      <c r="C142" s="26">
        <v>2100</v>
      </c>
    </row>
    <row r="143" spans="1:3" s="2" customFormat="1" x14ac:dyDescent="0.25">
      <c r="A143" s="17" t="s">
        <v>241</v>
      </c>
      <c r="B143" s="27" t="s">
        <v>240</v>
      </c>
      <c r="C143" s="26">
        <v>2100</v>
      </c>
    </row>
    <row r="144" spans="1:3" s="2" customFormat="1" x14ac:dyDescent="0.25">
      <c r="A144" s="17" t="s">
        <v>242</v>
      </c>
      <c r="B144" s="27" t="s">
        <v>240</v>
      </c>
      <c r="C144" s="26">
        <v>2100</v>
      </c>
    </row>
    <row r="145" spans="1:3" s="2" customFormat="1" x14ac:dyDescent="0.25">
      <c r="A145" s="17" t="s">
        <v>243</v>
      </c>
      <c r="B145" s="27" t="s">
        <v>225</v>
      </c>
      <c r="C145" s="26">
        <v>2100</v>
      </c>
    </row>
    <row r="146" spans="1:3" s="2" customFormat="1" x14ac:dyDescent="0.25">
      <c r="A146" s="17" t="s">
        <v>244</v>
      </c>
      <c r="B146" s="27" t="s">
        <v>221</v>
      </c>
      <c r="C146" s="26">
        <v>1650</v>
      </c>
    </row>
    <row r="147" spans="1:3" s="2" customFormat="1" x14ac:dyDescent="0.25">
      <c r="A147" s="17" t="s">
        <v>245</v>
      </c>
      <c r="B147" s="27" t="s">
        <v>246</v>
      </c>
      <c r="C147" s="26">
        <v>4600.12</v>
      </c>
    </row>
    <row r="148" spans="1:3" s="2" customFormat="1" x14ac:dyDescent="0.25">
      <c r="A148" s="17" t="s">
        <v>247</v>
      </c>
      <c r="B148" s="27" t="s">
        <v>246</v>
      </c>
      <c r="C148" s="26">
        <v>4600.12</v>
      </c>
    </row>
    <row r="149" spans="1:3" s="2" customFormat="1" x14ac:dyDescent="0.25">
      <c r="A149" s="17" t="s">
        <v>248</v>
      </c>
      <c r="B149" s="27" t="s">
        <v>249</v>
      </c>
      <c r="C149" s="26">
        <v>180</v>
      </c>
    </row>
    <row r="150" spans="1:3" s="2" customFormat="1" x14ac:dyDescent="0.25">
      <c r="A150" s="17" t="s">
        <v>250</v>
      </c>
      <c r="B150" s="27" t="s">
        <v>249</v>
      </c>
      <c r="C150" s="26">
        <v>180</v>
      </c>
    </row>
    <row r="151" spans="1:3" s="2" customFormat="1" x14ac:dyDescent="0.25">
      <c r="A151" s="17" t="s">
        <v>251</v>
      </c>
      <c r="B151" s="27" t="s">
        <v>249</v>
      </c>
      <c r="C151" s="26">
        <v>180</v>
      </c>
    </row>
    <row r="152" spans="1:3" s="2" customFormat="1" x14ac:dyDescent="0.25">
      <c r="A152" s="17" t="s">
        <v>252</v>
      </c>
      <c r="B152" s="27" t="s">
        <v>249</v>
      </c>
      <c r="C152" s="26">
        <v>180</v>
      </c>
    </row>
    <row r="153" spans="1:3" s="2" customFormat="1" x14ac:dyDescent="0.25">
      <c r="A153" s="17" t="s">
        <v>253</v>
      </c>
      <c r="B153" s="27" t="s">
        <v>249</v>
      </c>
      <c r="C153" s="26">
        <v>180</v>
      </c>
    </row>
    <row r="154" spans="1:3" s="2" customFormat="1" x14ac:dyDescent="0.25">
      <c r="A154" s="17" t="s">
        <v>254</v>
      </c>
      <c r="B154" s="27" t="s">
        <v>249</v>
      </c>
      <c r="C154" s="26">
        <v>180</v>
      </c>
    </row>
    <row r="155" spans="1:3" s="2" customFormat="1" x14ac:dyDescent="0.25">
      <c r="A155" s="17" t="s">
        <v>255</v>
      </c>
      <c r="B155" s="25" t="s">
        <v>249</v>
      </c>
      <c r="C155" s="26">
        <v>180</v>
      </c>
    </row>
    <row r="156" spans="1:3" s="2" customFormat="1" x14ac:dyDescent="0.25">
      <c r="A156" s="17" t="s">
        <v>256</v>
      </c>
      <c r="B156" s="27" t="s">
        <v>249</v>
      </c>
      <c r="C156" s="26">
        <v>180</v>
      </c>
    </row>
    <row r="157" spans="1:3" s="2" customFormat="1" x14ac:dyDescent="0.25">
      <c r="A157" s="17" t="s">
        <v>257</v>
      </c>
      <c r="B157" s="27" t="s">
        <v>249</v>
      </c>
      <c r="C157" s="26">
        <v>180</v>
      </c>
    </row>
    <row r="158" spans="1:3" s="2" customFormat="1" x14ac:dyDescent="0.25">
      <c r="A158" s="17" t="s">
        <v>258</v>
      </c>
      <c r="B158" s="25" t="s">
        <v>249</v>
      </c>
      <c r="C158" s="26">
        <v>180</v>
      </c>
    </row>
    <row r="159" spans="1:3" s="2" customFormat="1" x14ac:dyDescent="0.25">
      <c r="A159" s="17" t="s">
        <v>259</v>
      </c>
      <c r="B159" s="25" t="s">
        <v>260</v>
      </c>
      <c r="C159" s="26">
        <v>1448.96</v>
      </c>
    </row>
    <row r="160" spans="1:3" s="2" customFormat="1" x14ac:dyDescent="0.25">
      <c r="A160" s="17" t="s">
        <v>261</v>
      </c>
      <c r="B160" s="27" t="s">
        <v>221</v>
      </c>
      <c r="C160" s="26">
        <v>1650</v>
      </c>
    </row>
    <row r="161" spans="1:3" s="2" customFormat="1" x14ac:dyDescent="0.25">
      <c r="A161" s="17" t="s">
        <v>262</v>
      </c>
      <c r="B161" s="27" t="s">
        <v>263</v>
      </c>
      <c r="C161" s="26">
        <v>3649.99</v>
      </c>
    </row>
    <row r="162" spans="1:3" s="2" customFormat="1" x14ac:dyDescent="0.25">
      <c r="A162" s="17" t="s">
        <v>264</v>
      </c>
      <c r="B162" s="27" t="s">
        <v>225</v>
      </c>
      <c r="C162" s="26">
        <v>2100.0100000000002</v>
      </c>
    </row>
    <row r="163" spans="1:3" s="2" customFormat="1" x14ac:dyDescent="0.25">
      <c r="A163" s="17" t="s">
        <v>265</v>
      </c>
      <c r="B163" s="25" t="s">
        <v>266</v>
      </c>
      <c r="C163" s="26">
        <v>2100.0100000000002</v>
      </c>
    </row>
    <row r="164" spans="1:3" s="2" customFormat="1" x14ac:dyDescent="0.25">
      <c r="A164" s="17" t="s">
        <v>267</v>
      </c>
      <c r="B164" s="25" t="s">
        <v>266</v>
      </c>
      <c r="C164" s="26">
        <v>2100.0100000000002</v>
      </c>
    </row>
    <row r="165" spans="1:3" s="2" customFormat="1" x14ac:dyDescent="0.25">
      <c r="A165" s="17" t="s">
        <v>268</v>
      </c>
      <c r="B165" s="25" t="s">
        <v>266</v>
      </c>
      <c r="C165" s="26">
        <v>2100.0100000000002</v>
      </c>
    </row>
    <row r="166" spans="1:3" s="2" customFormat="1" x14ac:dyDescent="0.25">
      <c r="A166" s="17" t="s">
        <v>269</v>
      </c>
      <c r="B166" s="25" t="s">
        <v>270</v>
      </c>
      <c r="C166" s="26">
        <v>1650</v>
      </c>
    </row>
    <row r="167" spans="1:3" s="2" customFormat="1" x14ac:dyDescent="0.25">
      <c r="A167" s="17" t="s">
        <v>271</v>
      </c>
      <c r="B167" s="25" t="s">
        <v>270</v>
      </c>
      <c r="C167" s="26">
        <v>1650</v>
      </c>
    </row>
    <row r="168" spans="1:3" s="2" customFormat="1" x14ac:dyDescent="0.25">
      <c r="A168" s="17" t="s">
        <v>272</v>
      </c>
      <c r="B168" s="25" t="s">
        <v>270</v>
      </c>
      <c r="C168" s="26">
        <v>1650</v>
      </c>
    </row>
    <row r="169" spans="1:3" s="2" customFormat="1" x14ac:dyDescent="0.25">
      <c r="A169" s="17" t="s">
        <v>273</v>
      </c>
      <c r="B169" s="25" t="s">
        <v>221</v>
      </c>
      <c r="C169" s="26">
        <v>1650</v>
      </c>
    </row>
    <row r="170" spans="1:3" s="2" customFormat="1" x14ac:dyDescent="0.25">
      <c r="A170" s="17" t="s">
        <v>274</v>
      </c>
      <c r="B170" s="25" t="s">
        <v>225</v>
      </c>
      <c r="C170" s="26">
        <v>2100.0100000000002</v>
      </c>
    </row>
    <row r="171" spans="1:3" s="2" customFormat="1" x14ac:dyDescent="0.25">
      <c r="A171" s="17" t="s">
        <v>275</v>
      </c>
      <c r="B171" s="25" t="s">
        <v>276</v>
      </c>
      <c r="C171" s="26">
        <v>2450</v>
      </c>
    </row>
    <row r="172" spans="1:3" s="2" customFormat="1" x14ac:dyDescent="0.25">
      <c r="A172" s="17" t="s">
        <v>277</v>
      </c>
      <c r="B172" s="25" t="s">
        <v>276</v>
      </c>
      <c r="C172" s="26">
        <v>2450</v>
      </c>
    </row>
    <row r="173" spans="1:3" s="2" customFormat="1" x14ac:dyDescent="0.25">
      <c r="A173" s="17" t="s">
        <v>278</v>
      </c>
      <c r="B173" s="25" t="s">
        <v>221</v>
      </c>
      <c r="C173" s="26">
        <v>1649.99</v>
      </c>
    </row>
    <row r="174" spans="1:3" s="2" customFormat="1" x14ac:dyDescent="0.25">
      <c r="A174" s="17" t="s">
        <v>279</v>
      </c>
      <c r="B174" s="25" t="s">
        <v>280</v>
      </c>
      <c r="C174" s="26">
        <v>2148.83</v>
      </c>
    </row>
    <row r="175" spans="1:3" s="2" customFormat="1" x14ac:dyDescent="0.25">
      <c r="A175" s="17" t="s">
        <v>281</v>
      </c>
      <c r="B175" s="27" t="s">
        <v>280</v>
      </c>
      <c r="C175" s="26">
        <v>2148.83</v>
      </c>
    </row>
    <row r="176" spans="1:3" s="2" customFormat="1" x14ac:dyDescent="0.25">
      <c r="A176" s="17" t="s">
        <v>282</v>
      </c>
      <c r="B176" s="25" t="s">
        <v>249</v>
      </c>
      <c r="C176" s="26">
        <v>180</v>
      </c>
    </row>
    <row r="177" spans="1:3" s="2" customFormat="1" x14ac:dyDescent="0.25">
      <c r="A177" s="17" t="s">
        <v>283</v>
      </c>
      <c r="B177" s="27" t="s">
        <v>249</v>
      </c>
      <c r="C177" s="26">
        <f>179.99+0.54</f>
        <v>180.53</v>
      </c>
    </row>
    <row r="178" spans="1:3" s="2" customFormat="1" x14ac:dyDescent="0.25">
      <c r="A178" s="17" t="s">
        <v>284</v>
      </c>
      <c r="B178" s="27" t="s">
        <v>249</v>
      </c>
      <c r="C178" s="26">
        <v>179.99</v>
      </c>
    </row>
    <row r="179" spans="1:3" s="2" customFormat="1" x14ac:dyDescent="0.25">
      <c r="A179" s="17" t="s">
        <v>285</v>
      </c>
      <c r="B179" s="27" t="s">
        <v>249</v>
      </c>
      <c r="C179" s="26">
        <v>179.99</v>
      </c>
    </row>
    <row r="180" spans="1:3" s="2" customFormat="1" x14ac:dyDescent="0.25">
      <c r="A180" s="17" t="s">
        <v>286</v>
      </c>
      <c r="B180" s="27" t="s">
        <v>287</v>
      </c>
      <c r="C180" s="26">
        <v>2450</v>
      </c>
    </row>
    <row r="181" spans="1:3" s="2" customFormat="1" x14ac:dyDescent="0.25">
      <c r="A181" s="17" t="s">
        <v>288</v>
      </c>
      <c r="B181" s="25" t="s">
        <v>221</v>
      </c>
      <c r="C181" s="26">
        <v>1649.99</v>
      </c>
    </row>
    <row r="182" spans="1:3" s="2" customFormat="1" x14ac:dyDescent="0.25">
      <c r="A182" s="17" t="s">
        <v>289</v>
      </c>
      <c r="B182" s="25" t="s">
        <v>290</v>
      </c>
      <c r="C182" s="26">
        <v>4100</v>
      </c>
    </row>
    <row r="183" spans="1:3" s="2" customFormat="1" x14ac:dyDescent="0.25">
      <c r="A183" s="17" t="s">
        <v>291</v>
      </c>
      <c r="B183" s="25" t="s">
        <v>221</v>
      </c>
      <c r="C183" s="26">
        <v>1649.99</v>
      </c>
    </row>
    <row r="184" spans="1:3" s="2" customFormat="1" x14ac:dyDescent="0.25">
      <c r="A184" s="17" t="s">
        <v>292</v>
      </c>
      <c r="B184" s="25" t="s">
        <v>221</v>
      </c>
      <c r="C184" s="26">
        <v>1649.99</v>
      </c>
    </row>
    <row r="185" spans="1:3" s="2" customFormat="1" x14ac:dyDescent="0.25">
      <c r="A185" s="17" t="s">
        <v>293</v>
      </c>
      <c r="B185" s="25" t="s">
        <v>221</v>
      </c>
      <c r="C185" s="26">
        <v>1649.99</v>
      </c>
    </row>
    <row r="186" spans="1:3" s="2" customFormat="1" x14ac:dyDescent="0.25">
      <c r="A186" s="17" t="s">
        <v>294</v>
      </c>
      <c r="B186" s="25" t="s">
        <v>221</v>
      </c>
      <c r="C186" s="26">
        <v>1649.99</v>
      </c>
    </row>
    <row r="187" spans="1:3" s="2" customFormat="1" x14ac:dyDescent="0.25">
      <c r="A187" s="17" t="s">
        <v>295</v>
      </c>
      <c r="B187" s="25" t="s">
        <v>296</v>
      </c>
      <c r="C187" s="26">
        <v>3649.99</v>
      </c>
    </row>
    <row r="188" spans="1:3" s="2" customFormat="1" x14ac:dyDescent="0.25">
      <c r="A188" s="17" t="s">
        <v>297</v>
      </c>
      <c r="B188" s="25" t="s">
        <v>296</v>
      </c>
      <c r="C188" s="26">
        <v>3649.99</v>
      </c>
    </row>
    <row r="189" spans="1:3" s="2" customFormat="1" x14ac:dyDescent="0.25">
      <c r="A189" s="17" t="s">
        <v>298</v>
      </c>
      <c r="B189" s="25" t="s">
        <v>240</v>
      </c>
      <c r="C189" s="26">
        <v>2100.0100000000002</v>
      </c>
    </row>
    <row r="190" spans="1:3" s="2" customFormat="1" x14ac:dyDescent="0.25">
      <c r="A190" s="17" t="s">
        <v>299</v>
      </c>
      <c r="B190" s="25" t="s">
        <v>300</v>
      </c>
      <c r="C190" s="26">
        <v>2100.0100000000002</v>
      </c>
    </row>
    <row r="191" spans="1:3" s="2" customFormat="1" x14ac:dyDescent="0.25">
      <c r="A191" s="17" t="s">
        <v>301</v>
      </c>
      <c r="B191" s="25" t="s">
        <v>300</v>
      </c>
      <c r="C191" s="26">
        <v>2100.0100000000002</v>
      </c>
    </row>
    <row r="192" spans="1:3" s="2" customFormat="1" x14ac:dyDescent="0.25">
      <c r="A192" s="17" t="s">
        <v>302</v>
      </c>
      <c r="B192" s="25" t="s">
        <v>300</v>
      </c>
      <c r="C192" s="26">
        <v>2100.0100000000002</v>
      </c>
    </row>
    <row r="193" spans="1:3" s="2" customFormat="1" x14ac:dyDescent="0.25">
      <c r="A193" s="17" t="s">
        <v>303</v>
      </c>
      <c r="B193" s="25" t="s">
        <v>300</v>
      </c>
      <c r="C193" s="26">
        <v>2100.0100000000002</v>
      </c>
    </row>
    <row r="194" spans="1:3" s="2" customFormat="1" x14ac:dyDescent="0.25">
      <c r="A194" s="17" t="s">
        <v>304</v>
      </c>
      <c r="B194" s="25" t="s">
        <v>305</v>
      </c>
      <c r="C194" s="26">
        <v>7099.95</v>
      </c>
    </row>
    <row r="195" spans="1:3" s="2" customFormat="1" x14ac:dyDescent="0.25">
      <c r="A195" s="17" t="s">
        <v>306</v>
      </c>
      <c r="B195" s="25" t="s">
        <v>221</v>
      </c>
      <c r="C195" s="26">
        <v>1649.99</v>
      </c>
    </row>
    <row r="196" spans="1:3" s="2" customFormat="1" x14ac:dyDescent="0.25">
      <c r="A196" s="17" t="s">
        <v>307</v>
      </c>
      <c r="B196" s="25" t="s">
        <v>221</v>
      </c>
      <c r="C196" s="26">
        <v>1649.99</v>
      </c>
    </row>
    <row r="197" spans="1:3" s="2" customFormat="1" x14ac:dyDescent="0.25">
      <c r="A197" s="17" t="s">
        <v>308</v>
      </c>
      <c r="B197" s="25" t="s">
        <v>221</v>
      </c>
      <c r="C197" s="26">
        <v>1649.99</v>
      </c>
    </row>
    <row r="198" spans="1:3" s="2" customFormat="1" x14ac:dyDescent="0.25">
      <c r="A198" s="17" t="s">
        <v>309</v>
      </c>
      <c r="B198" s="25" t="s">
        <v>310</v>
      </c>
      <c r="C198" s="26">
        <v>2500</v>
      </c>
    </row>
    <row r="199" spans="1:3" s="2" customFormat="1" x14ac:dyDescent="0.25">
      <c r="A199" s="17" t="s">
        <v>311</v>
      </c>
      <c r="B199" s="25" t="s">
        <v>312</v>
      </c>
      <c r="C199" s="26">
        <v>1809.99</v>
      </c>
    </row>
    <row r="200" spans="1:3" s="2" customFormat="1" x14ac:dyDescent="0.25">
      <c r="A200" s="17" t="s">
        <v>313</v>
      </c>
      <c r="B200" s="25" t="s">
        <v>314</v>
      </c>
      <c r="C200" s="26">
        <v>349.42</v>
      </c>
    </row>
    <row r="201" spans="1:3" s="2" customFormat="1" x14ac:dyDescent="0.25">
      <c r="A201" s="17" t="s">
        <v>315</v>
      </c>
      <c r="B201" s="25" t="s">
        <v>314</v>
      </c>
      <c r="C201" s="26">
        <v>349.42</v>
      </c>
    </row>
    <row r="202" spans="1:3" s="2" customFormat="1" x14ac:dyDescent="0.25">
      <c r="A202" s="17" t="s">
        <v>316</v>
      </c>
      <c r="B202" s="25" t="s">
        <v>314</v>
      </c>
      <c r="C202" s="26">
        <v>349.42</v>
      </c>
    </row>
    <row r="203" spans="1:3" s="2" customFormat="1" x14ac:dyDescent="0.25">
      <c r="A203" s="17" t="s">
        <v>317</v>
      </c>
      <c r="B203" s="25" t="s">
        <v>314</v>
      </c>
      <c r="C203" s="26">
        <v>349.42</v>
      </c>
    </row>
    <row r="204" spans="1:3" s="2" customFormat="1" x14ac:dyDescent="0.25">
      <c r="A204" s="17" t="s">
        <v>318</v>
      </c>
      <c r="B204" s="25" t="s">
        <v>314</v>
      </c>
      <c r="C204" s="26">
        <v>349.42</v>
      </c>
    </row>
    <row r="205" spans="1:3" s="2" customFormat="1" x14ac:dyDescent="0.25">
      <c r="A205" s="17" t="s">
        <v>319</v>
      </c>
      <c r="B205" s="25" t="s">
        <v>314</v>
      </c>
      <c r="C205" s="26">
        <v>349.42</v>
      </c>
    </row>
    <row r="206" spans="1:3" s="2" customFormat="1" x14ac:dyDescent="0.25">
      <c r="A206" s="17" t="s">
        <v>320</v>
      </c>
      <c r="B206" s="25" t="s">
        <v>314</v>
      </c>
      <c r="C206" s="26">
        <v>349.41</v>
      </c>
    </row>
    <row r="207" spans="1:3" s="2" customFormat="1" x14ac:dyDescent="0.25">
      <c r="A207" s="17" t="s">
        <v>321</v>
      </c>
      <c r="B207" s="25" t="s">
        <v>314</v>
      </c>
      <c r="C207" s="26">
        <v>349.41</v>
      </c>
    </row>
    <row r="208" spans="1:3" s="2" customFormat="1" x14ac:dyDescent="0.25">
      <c r="A208" s="17" t="s">
        <v>322</v>
      </c>
      <c r="B208" s="25" t="s">
        <v>314</v>
      </c>
      <c r="C208" s="26">
        <v>349.41</v>
      </c>
    </row>
    <row r="209" spans="1:6" s="2" customFormat="1" x14ac:dyDescent="0.25">
      <c r="A209" s="17" t="s">
        <v>323</v>
      </c>
      <c r="B209" s="25" t="s">
        <v>314</v>
      </c>
      <c r="C209" s="26">
        <v>349.41</v>
      </c>
    </row>
    <row r="210" spans="1:6" s="2" customFormat="1" x14ac:dyDescent="0.25">
      <c r="A210" s="17" t="s">
        <v>324</v>
      </c>
      <c r="B210" s="25" t="s">
        <v>314</v>
      </c>
      <c r="C210" s="26">
        <v>349.41</v>
      </c>
    </row>
    <row r="211" spans="1:6" s="2" customFormat="1" x14ac:dyDescent="0.25">
      <c r="A211" s="17" t="s">
        <v>325</v>
      </c>
      <c r="B211" s="25" t="s">
        <v>314</v>
      </c>
      <c r="C211" s="26">
        <v>349.41</v>
      </c>
    </row>
    <row r="212" spans="1:6" x14ac:dyDescent="0.25">
      <c r="A212" s="17" t="s">
        <v>326</v>
      </c>
      <c r="B212" s="25" t="s">
        <v>327</v>
      </c>
      <c r="C212" s="26">
        <v>6500</v>
      </c>
    </row>
    <row r="213" spans="1:6" x14ac:dyDescent="0.25">
      <c r="A213" s="17" t="s">
        <v>328</v>
      </c>
      <c r="B213" s="25" t="s">
        <v>327</v>
      </c>
      <c r="C213" s="26">
        <v>6500</v>
      </c>
    </row>
    <row r="214" spans="1:6" x14ac:dyDescent="0.25">
      <c r="A214" s="17" t="s">
        <v>329</v>
      </c>
      <c r="B214" s="25" t="s">
        <v>330</v>
      </c>
      <c r="C214" s="26">
        <v>2149.9899999999998</v>
      </c>
    </row>
    <row r="215" spans="1:6" x14ac:dyDescent="0.25">
      <c r="A215" s="17" t="s">
        <v>331</v>
      </c>
      <c r="B215" s="25" t="s">
        <v>330</v>
      </c>
      <c r="C215" s="26">
        <v>2149.9899999999998</v>
      </c>
    </row>
    <row r="216" spans="1:6" x14ac:dyDescent="0.25">
      <c r="A216" s="17" t="s">
        <v>332</v>
      </c>
      <c r="B216" s="25" t="s">
        <v>333</v>
      </c>
      <c r="C216" s="26">
        <v>16889.599999999999</v>
      </c>
      <c r="D216" s="28"/>
      <c r="E216" s="28"/>
      <c r="F216" s="28"/>
    </row>
    <row r="217" spans="1:6" x14ac:dyDescent="0.25">
      <c r="A217" s="17" t="s">
        <v>334</v>
      </c>
      <c r="B217" s="25" t="s">
        <v>335</v>
      </c>
      <c r="C217" s="26">
        <f>73892-51573.6</f>
        <v>22318.400000000001</v>
      </c>
    </row>
    <row r="218" spans="1:6" x14ac:dyDescent="0.25">
      <c r="A218" s="17" t="s">
        <v>336</v>
      </c>
      <c r="B218" s="25" t="s">
        <v>337</v>
      </c>
      <c r="C218" s="26">
        <v>30160</v>
      </c>
    </row>
    <row r="219" spans="1:6" x14ac:dyDescent="0.25">
      <c r="A219" s="17" t="s">
        <v>338</v>
      </c>
      <c r="B219" s="25" t="s">
        <v>339</v>
      </c>
      <c r="C219" s="26">
        <v>10498</v>
      </c>
    </row>
    <row r="220" spans="1:6" x14ac:dyDescent="0.25">
      <c r="A220" s="15"/>
      <c r="B220" s="15" t="s">
        <v>192</v>
      </c>
      <c r="C220" s="16">
        <f>SUM(C221:C265)</f>
        <v>115463.21000000004</v>
      </c>
    </row>
    <row r="221" spans="1:6" ht="25.5" x14ac:dyDescent="0.25">
      <c r="A221" s="17" t="s">
        <v>340</v>
      </c>
      <c r="B221" s="17" t="s">
        <v>341</v>
      </c>
      <c r="C221" s="22">
        <v>2710</v>
      </c>
    </row>
    <row r="222" spans="1:6" ht="25.5" x14ac:dyDescent="0.25">
      <c r="A222" s="17" t="s">
        <v>342</v>
      </c>
      <c r="B222" s="17" t="s">
        <v>343</v>
      </c>
      <c r="C222" s="22">
        <v>4905</v>
      </c>
    </row>
    <row r="223" spans="1:6" ht="25.5" x14ac:dyDescent="0.25">
      <c r="A223" s="17" t="s">
        <v>344</v>
      </c>
      <c r="B223" s="17" t="s">
        <v>343</v>
      </c>
      <c r="C223" s="22">
        <v>4905</v>
      </c>
    </row>
    <row r="224" spans="1:6" ht="25.5" x14ac:dyDescent="0.25">
      <c r="A224" s="17" t="s">
        <v>345</v>
      </c>
      <c r="B224" s="17" t="s">
        <v>343</v>
      </c>
      <c r="C224" s="22">
        <v>4905</v>
      </c>
    </row>
    <row r="225" spans="1:3" ht="25.5" x14ac:dyDescent="0.25">
      <c r="A225" s="17" t="s">
        <v>346</v>
      </c>
      <c r="B225" s="17" t="s">
        <v>347</v>
      </c>
      <c r="C225" s="22">
        <v>5466</v>
      </c>
    </row>
    <row r="226" spans="1:3" ht="25.5" x14ac:dyDescent="0.25">
      <c r="A226" s="17" t="s">
        <v>348</v>
      </c>
      <c r="B226" s="17" t="s">
        <v>347</v>
      </c>
      <c r="C226" s="22">
        <v>5466</v>
      </c>
    </row>
    <row r="227" spans="1:3" ht="25.5" x14ac:dyDescent="0.25">
      <c r="A227" s="17" t="s">
        <v>349</v>
      </c>
      <c r="B227" s="17" t="s">
        <v>350</v>
      </c>
      <c r="C227" s="22">
        <v>1809.01</v>
      </c>
    </row>
    <row r="228" spans="1:3" s="2" customFormat="1" ht="25.5" x14ac:dyDescent="0.25">
      <c r="A228" s="17" t="s">
        <v>351</v>
      </c>
      <c r="B228" s="17" t="s">
        <v>350</v>
      </c>
      <c r="C228" s="22">
        <v>1809.01</v>
      </c>
    </row>
    <row r="229" spans="1:3" s="2" customFormat="1" ht="25.5" x14ac:dyDescent="0.25">
      <c r="A229" s="17" t="s">
        <v>352</v>
      </c>
      <c r="B229" s="17" t="s">
        <v>350</v>
      </c>
      <c r="C229" s="22">
        <v>1809.01</v>
      </c>
    </row>
    <row r="230" spans="1:3" s="2" customFormat="1" ht="25.5" x14ac:dyDescent="0.25">
      <c r="A230" s="17" t="s">
        <v>353</v>
      </c>
      <c r="B230" s="17" t="s">
        <v>350</v>
      </c>
      <c r="C230" s="22">
        <v>1809.01</v>
      </c>
    </row>
    <row r="231" spans="1:3" s="2" customFormat="1" ht="25.5" x14ac:dyDescent="0.25">
      <c r="A231" s="17" t="s">
        <v>354</v>
      </c>
      <c r="B231" s="17" t="s">
        <v>350</v>
      </c>
      <c r="C231" s="22">
        <v>1809.01</v>
      </c>
    </row>
    <row r="232" spans="1:3" s="2" customFormat="1" ht="25.5" x14ac:dyDescent="0.25">
      <c r="A232" s="17" t="s">
        <v>355</v>
      </c>
      <c r="B232" s="17" t="s">
        <v>350</v>
      </c>
      <c r="C232" s="22">
        <v>1809.01</v>
      </c>
    </row>
    <row r="233" spans="1:3" s="2" customFormat="1" ht="25.5" x14ac:dyDescent="0.25">
      <c r="A233" s="17" t="s">
        <v>356</v>
      </c>
      <c r="B233" s="17" t="s">
        <v>350</v>
      </c>
      <c r="C233" s="22">
        <v>1809.01</v>
      </c>
    </row>
    <row r="234" spans="1:3" s="2" customFormat="1" ht="25.5" x14ac:dyDescent="0.25">
      <c r="A234" s="17" t="s">
        <v>357</v>
      </c>
      <c r="B234" s="17" t="s">
        <v>350</v>
      </c>
      <c r="C234" s="22">
        <v>1809.01</v>
      </c>
    </row>
    <row r="235" spans="1:3" s="2" customFormat="1" ht="25.5" x14ac:dyDescent="0.25">
      <c r="A235" s="17" t="s">
        <v>358</v>
      </c>
      <c r="B235" s="17" t="s">
        <v>350</v>
      </c>
      <c r="C235" s="22">
        <v>1809.01</v>
      </c>
    </row>
    <row r="236" spans="1:3" s="2" customFormat="1" ht="25.5" x14ac:dyDescent="0.25">
      <c r="A236" s="17" t="s">
        <v>359</v>
      </c>
      <c r="B236" s="17" t="s">
        <v>350</v>
      </c>
      <c r="C236" s="22">
        <v>1809.02</v>
      </c>
    </row>
    <row r="237" spans="1:3" s="2" customFormat="1" ht="25.5" x14ac:dyDescent="0.25">
      <c r="A237" s="17" t="s">
        <v>360</v>
      </c>
      <c r="B237" s="17" t="s">
        <v>361</v>
      </c>
      <c r="C237" s="22">
        <v>5600</v>
      </c>
    </row>
    <row r="238" spans="1:3" s="2" customFormat="1" ht="25.5" x14ac:dyDescent="0.25">
      <c r="A238" s="17" t="s">
        <v>362</v>
      </c>
      <c r="B238" s="17" t="s">
        <v>363</v>
      </c>
      <c r="C238" s="22">
        <v>4345</v>
      </c>
    </row>
    <row r="239" spans="1:3" s="2" customFormat="1" ht="25.5" x14ac:dyDescent="0.25">
      <c r="A239" s="17" t="s">
        <v>364</v>
      </c>
      <c r="B239" s="17" t="s">
        <v>365</v>
      </c>
      <c r="C239" s="22">
        <v>4345</v>
      </c>
    </row>
    <row r="240" spans="1:3" s="2" customFormat="1" ht="25.5" x14ac:dyDescent="0.25">
      <c r="A240" s="17" t="s">
        <v>366</v>
      </c>
      <c r="B240" s="17" t="s">
        <v>367</v>
      </c>
      <c r="C240" s="22">
        <v>3190</v>
      </c>
    </row>
    <row r="241" spans="1:3" s="2" customFormat="1" ht="25.5" x14ac:dyDescent="0.25">
      <c r="A241" s="17" t="s">
        <v>368</v>
      </c>
      <c r="B241" s="17" t="s">
        <v>369</v>
      </c>
      <c r="C241" s="22">
        <v>3190</v>
      </c>
    </row>
    <row r="242" spans="1:3" s="2" customFormat="1" ht="25.5" x14ac:dyDescent="0.25">
      <c r="A242" s="17" t="s">
        <v>370</v>
      </c>
      <c r="B242" s="17" t="s">
        <v>371</v>
      </c>
      <c r="C242" s="22">
        <v>3190</v>
      </c>
    </row>
    <row r="243" spans="1:3" s="2" customFormat="1" ht="25.5" x14ac:dyDescent="0.25">
      <c r="A243" s="17" t="s">
        <v>372</v>
      </c>
      <c r="B243" s="17" t="s">
        <v>373</v>
      </c>
      <c r="C243" s="22">
        <v>3190</v>
      </c>
    </row>
    <row r="244" spans="1:3" s="2" customFormat="1" ht="25.5" x14ac:dyDescent="0.25">
      <c r="A244" s="17" t="s">
        <v>374</v>
      </c>
      <c r="B244" s="17" t="s">
        <v>373</v>
      </c>
      <c r="C244" s="22">
        <v>3190</v>
      </c>
    </row>
    <row r="245" spans="1:3" s="2" customFormat="1" ht="25.5" x14ac:dyDescent="0.25">
      <c r="A245" s="17" t="s">
        <v>375</v>
      </c>
      <c r="B245" s="17" t="s">
        <v>376</v>
      </c>
      <c r="C245" s="22">
        <v>400</v>
      </c>
    </row>
    <row r="246" spans="1:3" s="2" customFormat="1" ht="25.5" x14ac:dyDescent="0.25">
      <c r="A246" s="17" t="s">
        <v>377</v>
      </c>
      <c r="B246" s="17" t="s">
        <v>376</v>
      </c>
      <c r="C246" s="22">
        <v>400</v>
      </c>
    </row>
    <row r="247" spans="1:3" s="2" customFormat="1" ht="25.5" x14ac:dyDescent="0.25">
      <c r="A247" s="17" t="s">
        <v>378</v>
      </c>
      <c r="B247" s="17" t="s">
        <v>376</v>
      </c>
      <c r="C247" s="22">
        <v>400</v>
      </c>
    </row>
    <row r="248" spans="1:3" s="2" customFormat="1" ht="25.5" x14ac:dyDescent="0.25">
      <c r="A248" s="17" t="s">
        <v>379</v>
      </c>
      <c r="B248" s="17" t="s">
        <v>376</v>
      </c>
      <c r="C248" s="22">
        <v>400</v>
      </c>
    </row>
    <row r="249" spans="1:3" s="2" customFormat="1" ht="25.5" x14ac:dyDescent="0.25">
      <c r="A249" s="17" t="s">
        <v>380</v>
      </c>
      <c r="B249" s="17" t="s">
        <v>376</v>
      </c>
      <c r="C249" s="22">
        <v>400</v>
      </c>
    </row>
    <row r="250" spans="1:3" s="2" customFormat="1" ht="25.5" x14ac:dyDescent="0.25">
      <c r="A250" s="17" t="s">
        <v>381</v>
      </c>
      <c r="B250" s="17" t="s">
        <v>376</v>
      </c>
      <c r="C250" s="22">
        <v>400</v>
      </c>
    </row>
    <row r="251" spans="1:3" s="2" customFormat="1" ht="25.5" x14ac:dyDescent="0.25">
      <c r="A251" s="17" t="s">
        <v>382</v>
      </c>
      <c r="B251" s="17" t="s">
        <v>376</v>
      </c>
      <c r="C251" s="22">
        <v>400</v>
      </c>
    </row>
    <row r="252" spans="1:3" s="2" customFormat="1" ht="25.5" x14ac:dyDescent="0.25">
      <c r="A252" s="17" t="s">
        <v>383</v>
      </c>
      <c r="B252" s="17" t="s">
        <v>376</v>
      </c>
      <c r="C252" s="22">
        <v>400</v>
      </c>
    </row>
    <row r="253" spans="1:3" s="2" customFormat="1" ht="25.5" x14ac:dyDescent="0.25">
      <c r="A253" s="17" t="s">
        <v>384</v>
      </c>
      <c r="B253" s="17" t="s">
        <v>385</v>
      </c>
      <c r="C253" s="22">
        <v>1700</v>
      </c>
    </row>
    <row r="254" spans="1:3" s="2" customFormat="1" ht="25.5" x14ac:dyDescent="0.25">
      <c r="A254" s="17" t="s">
        <v>386</v>
      </c>
      <c r="B254" s="17" t="s">
        <v>387</v>
      </c>
      <c r="C254" s="22">
        <v>2940.02</v>
      </c>
    </row>
    <row r="255" spans="1:3" s="2" customFormat="1" ht="25.5" x14ac:dyDescent="0.25">
      <c r="A255" s="17" t="s">
        <v>388</v>
      </c>
      <c r="B255" s="17" t="s">
        <v>387</v>
      </c>
      <c r="C255" s="22">
        <v>2940.02</v>
      </c>
    </row>
    <row r="256" spans="1:3" s="2" customFormat="1" ht="25.5" x14ac:dyDescent="0.25">
      <c r="A256" s="17" t="s">
        <v>389</v>
      </c>
      <c r="B256" s="17" t="s">
        <v>390</v>
      </c>
      <c r="C256" s="22">
        <v>3000</v>
      </c>
    </row>
    <row r="257" spans="1:3" s="2" customFormat="1" ht="25.5" x14ac:dyDescent="0.25">
      <c r="A257" s="17" t="s">
        <v>391</v>
      </c>
      <c r="B257" s="17" t="s">
        <v>390</v>
      </c>
      <c r="C257" s="22">
        <v>3000</v>
      </c>
    </row>
    <row r="258" spans="1:3" s="2" customFormat="1" ht="25.5" x14ac:dyDescent="0.25">
      <c r="A258" s="17" t="s">
        <v>392</v>
      </c>
      <c r="B258" s="17" t="s">
        <v>390</v>
      </c>
      <c r="C258" s="22">
        <v>3000</v>
      </c>
    </row>
    <row r="259" spans="1:3" s="2" customFormat="1" ht="25.5" x14ac:dyDescent="0.25">
      <c r="A259" s="17" t="s">
        <v>393</v>
      </c>
      <c r="B259" s="17" t="s">
        <v>390</v>
      </c>
      <c r="C259" s="22">
        <v>3000</v>
      </c>
    </row>
    <row r="260" spans="1:3" s="2" customFormat="1" ht="25.5" x14ac:dyDescent="0.25">
      <c r="A260" s="17" t="s">
        <v>394</v>
      </c>
      <c r="B260" s="17" t="s">
        <v>390</v>
      </c>
      <c r="C260" s="22">
        <v>3000</v>
      </c>
    </row>
    <row r="261" spans="1:3" s="2" customFormat="1" ht="25.5" x14ac:dyDescent="0.25">
      <c r="A261" s="17" t="s">
        <v>395</v>
      </c>
      <c r="B261" s="17" t="s">
        <v>396</v>
      </c>
      <c r="C261" s="22">
        <v>5568</v>
      </c>
    </row>
    <row r="262" spans="1:3" s="2" customFormat="1" x14ac:dyDescent="0.25">
      <c r="A262" s="17" t="s">
        <v>397</v>
      </c>
      <c r="B262" s="17" t="s">
        <v>398</v>
      </c>
      <c r="C262" s="22">
        <v>1350.02</v>
      </c>
    </row>
    <row r="263" spans="1:3" s="2" customFormat="1" x14ac:dyDescent="0.25">
      <c r="A263" s="17" t="s">
        <v>399</v>
      </c>
      <c r="B263" s="17" t="s">
        <v>398</v>
      </c>
      <c r="C263" s="22">
        <v>1350.02</v>
      </c>
    </row>
    <row r="264" spans="1:3" s="2" customFormat="1" ht="25.5" x14ac:dyDescent="0.25">
      <c r="A264" s="17" t="s">
        <v>400</v>
      </c>
      <c r="B264" s="17" t="s">
        <v>401</v>
      </c>
      <c r="C264" s="22">
        <v>2018.02</v>
      </c>
    </row>
    <row r="265" spans="1:3" s="2" customFormat="1" ht="25.5" x14ac:dyDescent="0.25">
      <c r="A265" s="17" t="s">
        <v>402</v>
      </c>
      <c r="B265" s="17" t="s">
        <v>341</v>
      </c>
      <c r="C265" s="22">
        <v>2710</v>
      </c>
    </row>
    <row r="266" spans="1:3" s="2" customFormat="1" x14ac:dyDescent="0.25">
      <c r="A266" s="13"/>
      <c r="B266" s="13" t="s">
        <v>50</v>
      </c>
      <c r="C266" s="14">
        <f>C267</f>
        <v>2306</v>
      </c>
    </row>
    <row r="267" spans="1:3" s="2" customFormat="1" x14ac:dyDescent="0.25">
      <c r="A267" s="15"/>
      <c r="B267" s="15" t="s">
        <v>9</v>
      </c>
      <c r="C267" s="16">
        <f>SUM(C268:C277)</f>
        <v>2306</v>
      </c>
    </row>
    <row r="268" spans="1:3" s="2" customFormat="1" x14ac:dyDescent="0.25">
      <c r="A268" s="17" t="s">
        <v>403</v>
      </c>
      <c r="B268" s="19" t="s">
        <v>404</v>
      </c>
      <c r="C268" s="29">
        <v>0</v>
      </c>
    </row>
    <row r="269" spans="1:3" s="2" customFormat="1" x14ac:dyDescent="0.25">
      <c r="A269" s="17" t="s">
        <v>405</v>
      </c>
      <c r="B269" s="19" t="s">
        <v>406</v>
      </c>
      <c r="C269" s="20">
        <v>100</v>
      </c>
    </row>
    <row r="270" spans="1:3" s="2" customFormat="1" x14ac:dyDescent="0.25">
      <c r="A270" s="17" t="s">
        <v>407</v>
      </c>
      <c r="B270" s="19" t="s">
        <v>408</v>
      </c>
      <c r="C270" s="20">
        <v>2000</v>
      </c>
    </row>
    <row r="271" spans="1:3" s="2" customFormat="1" x14ac:dyDescent="0.25">
      <c r="A271" s="17" t="s">
        <v>409</v>
      </c>
      <c r="B271" s="19" t="s">
        <v>410</v>
      </c>
      <c r="C271" s="20">
        <v>200</v>
      </c>
    </row>
    <row r="272" spans="1:3" s="2" customFormat="1" x14ac:dyDescent="0.25">
      <c r="A272" s="17" t="s">
        <v>411</v>
      </c>
      <c r="B272" s="19" t="s">
        <v>412</v>
      </c>
      <c r="C272" s="20">
        <v>1</v>
      </c>
    </row>
    <row r="273" spans="1:6" s="2" customFormat="1" x14ac:dyDescent="0.25">
      <c r="A273" s="17" t="s">
        <v>413</v>
      </c>
      <c r="B273" s="19" t="s">
        <v>414</v>
      </c>
      <c r="C273" s="20">
        <v>1</v>
      </c>
    </row>
    <row r="274" spans="1:6" x14ac:dyDescent="0.25">
      <c r="A274" s="17" t="s">
        <v>415</v>
      </c>
      <c r="B274" s="19" t="s">
        <v>416</v>
      </c>
      <c r="C274" s="20">
        <v>1</v>
      </c>
    </row>
    <row r="275" spans="1:6" x14ac:dyDescent="0.25">
      <c r="A275" s="17" t="s">
        <v>417</v>
      </c>
      <c r="B275" s="19" t="s">
        <v>418</v>
      </c>
      <c r="C275" s="20">
        <v>1</v>
      </c>
    </row>
    <row r="276" spans="1:6" x14ac:dyDescent="0.25">
      <c r="A276" s="17" t="s">
        <v>419</v>
      </c>
      <c r="B276" s="19" t="s">
        <v>420</v>
      </c>
      <c r="C276" s="20">
        <v>1</v>
      </c>
    </row>
    <row r="277" spans="1:6" x14ac:dyDescent="0.25">
      <c r="A277" s="17" t="s">
        <v>421</v>
      </c>
      <c r="B277" s="19" t="s">
        <v>422</v>
      </c>
      <c r="C277" s="20">
        <v>1</v>
      </c>
    </row>
    <row r="278" spans="1:6" ht="16.5" customHeight="1" x14ac:dyDescent="0.25">
      <c r="A278" s="10"/>
      <c r="B278" s="10" t="s">
        <v>423</v>
      </c>
      <c r="C278" s="12">
        <f>+C279</f>
        <v>60218</v>
      </c>
      <c r="D278"/>
      <c r="E278" s="3"/>
      <c r="F278" s="3"/>
    </row>
    <row r="279" spans="1:6" ht="15" x14ac:dyDescent="0.25">
      <c r="A279" s="13"/>
      <c r="B279" s="13" t="s">
        <v>58</v>
      </c>
      <c r="C279" s="14">
        <f>+C280</f>
        <v>60218</v>
      </c>
      <c r="D279"/>
      <c r="E279" s="3"/>
      <c r="F279" s="3"/>
    </row>
    <row r="280" spans="1:6" ht="15" x14ac:dyDescent="0.25">
      <c r="A280" s="15"/>
      <c r="B280" s="15" t="s">
        <v>424</v>
      </c>
      <c r="C280" s="16">
        <f>SUM(C281:C286)</f>
        <v>60218</v>
      </c>
      <c r="D280"/>
      <c r="E280" s="3"/>
      <c r="F280" s="3"/>
    </row>
    <row r="281" spans="1:6" ht="15" x14ac:dyDescent="0.25">
      <c r="A281" s="17" t="s">
        <v>425</v>
      </c>
      <c r="B281" s="19" t="s">
        <v>426</v>
      </c>
      <c r="C281" s="20">
        <v>10036.33</v>
      </c>
      <c r="D281"/>
      <c r="E281" s="3"/>
      <c r="F281" s="3"/>
    </row>
    <row r="282" spans="1:6" ht="15" x14ac:dyDescent="0.25">
      <c r="A282" s="17" t="s">
        <v>427</v>
      </c>
      <c r="B282" s="19" t="s">
        <v>426</v>
      </c>
      <c r="C282" s="20">
        <v>10036.33</v>
      </c>
      <c r="D282"/>
      <c r="E282" s="3"/>
      <c r="F282" s="3"/>
    </row>
    <row r="283" spans="1:6" ht="15" x14ac:dyDescent="0.25">
      <c r="A283" s="17" t="s">
        <v>428</v>
      </c>
      <c r="B283" s="19" t="s">
        <v>426</v>
      </c>
      <c r="C283" s="20">
        <v>10036.33</v>
      </c>
      <c r="D283"/>
      <c r="E283" s="3"/>
      <c r="F283" s="3"/>
    </row>
    <row r="284" spans="1:6" ht="15" x14ac:dyDescent="0.25">
      <c r="A284" s="17" t="s">
        <v>429</v>
      </c>
      <c r="B284" s="19" t="s">
        <v>426</v>
      </c>
      <c r="C284" s="20">
        <v>10036.33</v>
      </c>
      <c r="D284"/>
      <c r="E284" s="3"/>
      <c r="F284" s="3"/>
    </row>
    <row r="285" spans="1:6" ht="15" x14ac:dyDescent="0.25">
      <c r="A285" s="17" t="s">
        <v>430</v>
      </c>
      <c r="B285" s="19" t="s">
        <v>426</v>
      </c>
      <c r="C285" s="20">
        <v>10036.33</v>
      </c>
      <c r="D285"/>
      <c r="E285" s="3"/>
      <c r="F285" s="3"/>
    </row>
    <row r="286" spans="1:6" ht="15" x14ac:dyDescent="0.25">
      <c r="A286" s="17" t="s">
        <v>431</v>
      </c>
      <c r="B286" s="19" t="s">
        <v>426</v>
      </c>
      <c r="C286" s="20">
        <v>10036.35</v>
      </c>
      <c r="D286"/>
      <c r="E286" s="3"/>
      <c r="F286" s="3"/>
    </row>
    <row r="287" spans="1:6" ht="16.5" customHeight="1" x14ac:dyDescent="0.25">
      <c r="A287" s="10"/>
      <c r="B287" s="10" t="s">
        <v>432</v>
      </c>
      <c r="C287" s="12">
        <f>C288+C320+C332</f>
        <v>833953.88000000012</v>
      </c>
    </row>
    <row r="288" spans="1:6" x14ac:dyDescent="0.25">
      <c r="A288" s="13"/>
      <c r="B288" s="13" t="s">
        <v>8</v>
      </c>
      <c r="C288" s="14">
        <f>C289+C294+C297+C302+C305+C307+C317</f>
        <v>288531.21000000002</v>
      </c>
    </row>
    <row r="289" spans="1:3" x14ac:dyDescent="0.25">
      <c r="A289" s="15"/>
      <c r="B289" s="15" t="s">
        <v>34</v>
      </c>
      <c r="C289" s="16">
        <f>SUM(C290:C293)</f>
        <v>173</v>
      </c>
    </row>
    <row r="290" spans="1:3" s="2" customFormat="1" x14ac:dyDescent="0.25">
      <c r="A290" s="17" t="s">
        <v>433</v>
      </c>
      <c r="B290" s="19" t="s">
        <v>434</v>
      </c>
      <c r="C290" s="20">
        <v>1</v>
      </c>
    </row>
    <row r="291" spans="1:3" s="2" customFormat="1" x14ac:dyDescent="0.25">
      <c r="A291" s="17" t="s">
        <v>435</v>
      </c>
      <c r="B291" s="19" t="s">
        <v>436</v>
      </c>
      <c r="C291" s="20">
        <v>1</v>
      </c>
    </row>
    <row r="292" spans="1:3" s="2" customFormat="1" x14ac:dyDescent="0.25">
      <c r="A292" s="17" t="s">
        <v>437</v>
      </c>
      <c r="B292" s="19" t="s">
        <v>438</v>
      </c>
      <c r="C292" s="20">
        <v>170</v>
      </c>
    </row>
    <row r="293" spans="1:3" s="2" customFormat="1" x14ac:dyDescent="0.25">
      <c r="A293" s="17" t="s">
        <v>439</v>
      </c>
      <c r="B293" s="19" t="s">
        <v>434</v>
      </c>
      <c r="C293" s="20">
        <v>1</v>
      </c>
    </row>
    <row r="294" spans="1:3" s="2" customFormat="1" x14ac:dyDescent="0.25">
      <c r="A294" s="15"/>
      <c r="B294" s="15" t="s">
        <v>440</v>
      </c>
      <c r="C294" s="16">
        <f>SUM(C295:C296)</f>
        <v>11987.92</v>
      </c>
    </row>
    <row r="295" spans="1:3" s="2" customFormat="1" x14ac:dyDescent="0.25">
      <c r="A295" s="17" t="s">
        <v>441</v>
      </c>
      <c r="B295" s="17" t="s">
        <v>442</v>
      </c>
      <c r="C295" s="22">
        <v>5914.01</v>
      </c>
    </row>
    <row r="296" spans="1:3" s="2" customFormat="1" x14ac:dyDescent="0.25">
      <c r="A296" s="17" t="s">
        <v>443</v>
      </c>
      <c r="B296" s="17" t="s">
        <v>444</v>
      </c>
      <c r="C296" s="22">
        <v>6073.91</v>
      </c>
    </row>
    <row r="297" spans="1:3" s="2" customFormat="1" x14ac:dyDescent="0.25">
      <c r="A297" s="15"/>
      <c r="B297" s="15" t="s">
        <v>445</v>
      </c>
      <c r="C297" s="16">
        <f>SUM(C298:C301)</f>
        <v>55097.900000000009</v>
      </c>
    </row>
    <row r="298" spans="1:3" s="2" customFormat="1" x14ac:dyDescent="0.25">
      <c r="A298" s="17" t="s">
        <v>446</v>
      </c>
      <c r="B298" s="17" t="s">
        <v>447</v>
      </c>
      <c r="C298" s="22">
        <v>25000</v>
      </c>
    </row>
    <row r="299" spans="1:3" s="2" customFormat="1" x14ac:dyDescent="0.25">
      <c r="A299" s="17" t="s">
        <v>448</v>
      </c>
      <c r="B299" s="17" t="s">
        <v>449</v>
      </c>
      <c r="C299" s="22">
        <v>10149.299999999999</v>
      </c>
    </row>
    <row r="300" spans="1:3" s="2" customFormat="1" x14ac:dyDescent="0.25">
      <c r="A300" s="17" t="s">
        <v>450</v>
      </c>
      <c r="B300" s="17" t="s">
        <v>451</v>
      </c>
      <c r="C300" s="22">
        <v>10149.299999999999</v>
      </c>
    </row>
    <row r="301" spans="1:3" s="2" customFormat="1" x14ac:dyDescent="0.25">
      <c r="A301" s="17" t="s">
        <v>452</v>
      </c>
      <c r="B301" s="17" t="s">
        <v>453</v>
      </c>
      <c r="C301" s="22">
        <v>9799.2999999999993</v>
      </c>
    </row>
    <row r="302" spans="1:3" s="2" customFormat="1" x14ac:dyDescent="0.25">
      <c r="A302" s="15"/>
      <c r="B302" s="15" t="s">
        <v>197</v>
      </c>
      <c r="C302" s="16">
        <f>SUM(C303:C304)</f>
        <v>16598.830000000002</v>
      </c>
    </row>
    <row r="303" spans="1:3" s="2" customFormat="1" x14ac:dyDescent="0.25">
      <c r="A303" s="17" t="s">
        <v>454</v>
      </c>
      <c r="B303" s="17" t="s">
        <v>455</v>
      </c>
      <c r="C303" s="22">
        <v>8200</v>
      </c>
    </row>
    <row r="304" spans="1:3" x14ac:dyDescent="0.25">
      <c r="A304" s="17" t="s">
        <v>456</v>
      </c>
      <c r="B304" s="17" t="s">
        <v>457</v>
      </c>
      <c r="C304" s="22">
        <v>8398.83</v>
      </c>
    </row>
    <row r="305" spans="1:6" x14ac:dyDescent="0.25">
      <c r="A305" s="15"/>
      <c r="B305" s="15" t="s">
        <v>458</v>
      </c>
      <c r="C305" s="16">
        <f>C306</f>
        <v>78000</v>
      </c>
    </row>
    <row r="306" spans="1:6" ht="12.75" customHeight="1" x14ac:dyDescent="0.25">
      <c r="A306" s="17" t="s">
        <v>459</v>
      </c>
      <c r="B306" s="17" t="s">
        <v>460</v>
      </c>
      <c r="C306" s="22">
        <v>78000</v>
      </c>
    </row>
    <row r="307" spans="1:6" x14ac:dyDescent="0.25">
      <c r="A307" s="15"/>
      <c r="B307" s="15" t="s">
        <v>461</v>
      </c>
      <c r="C307" s="16">
        <f>SUM(C308:C316)</f>
        <v>95567</v>
      </c>
    </row>
    <row r="308" spans="1:6" x14ac:dyDescent="0.25">
      <c r="A308" s="17" t="s">
        <v>462</v>
      </c>
      <c r="B308" s="17" t="s">
        <v>463</v>
      </c>
      <c r="C308" s="22">
        <v>10438.83</v>
      </c>
    </row>
    <row r="309" spans="1:6" x14ac:dyDescent="0.25">
      <c r="A309" s="17" t="s">
        <v>464</v>
      </c>
      <c r="B309" s="17" t="s">
        <v>463</v>
      </c>
      <c r="C309" s="22">
        <v>10438.83</v>
      </c>
    </row>
    <row r="310" spans="1:6" x14ac:dyDescent="0.25">
      <c r="A310" s="17" t="s">
        <v>465</v>
      </c>
      <c r="B310" s="17" t="s">
        <v>463</v>
      </c>
      <c r="C310" s="22">
        <v>10438.83</v>
      </c>
    </row>
    <row r="311" spans="1:6" x14ac:dyDescent="0.25">
      <c r="A311" s="17" t="s">
        <v>466</v>
      </c>
      <c r="B311" s="17" t="s">
        <v>463</v>
      </c>
      <c r="C311" s="22">
        <v>10438.83</v>
      </c>
    </row>
    <row r="312" spans="1:6" x14ac:dyDescent="0.25">
      <c r="A312" s="17" t="s">
        <v>467</v>
      </c>
      <c r="B312" s="17" t="s">
        <v>463</v>
      </c>
      <c r="C312" s="22">
        <v>10438.85</v>
      </c>
    </row>
    <row r="313" spans="1:6" x14ac:dyDescent="0.25">
      <c r="A313" s="17" t="s">
        <v>468</v>
      </c>
      <c r="B313" s="17" t="s">
        <v>463</v>
      </c>
      <c r="C313" s="22">
        <v>10438.83</v>
      </c>
    </row>
    <row r="314" spans="1:6" x14ac:dyDescent="0.25">
      <c r="A314" s="17" t="s">
        <v>469</v>
      </c>
      <c r="B314" s="17" t="s">
        <v>470</v>
      </c>
      <c r="C314" s="22">
        <v>10978</v>
      </c>
    </row>
    <row r="315" spans="1:6" x14ac:dyDescent="0.25">
      <c r="A315" s="17" t="s">
        <v>471</v>
      </c>
      <c r="B315" s="17" t="s">
        <v>470</v>
      </c>
      <c r="C315" s="22">
        <v>10978</v>
      </c>
    </row>
    <row r="316" spans="1:6" x14ac:dyDescent="0.25">
      <c r="A316" s="17" t="s">
        <v>472</v>
      </c>
      <c r="B316" s="17" t="s">
        <v>470</v>
      </c>
      <c r="C316" s="22">
        <v>10978</v>
      </c>
    </row>
    <row r="317" spans="1:6" ht="15" x14ac:dyDescent="0.25">
      <c r="A317" s="15"/>
      <c r="B317" s="15" t="s">
        <v>424</v>
      </c>
      <c r="C317" s="16">
        <f>SUM(C318:C318:C319)</f>
        <v>31106.560000000001</v>
      </c>
      <c r="D317"/>
      <c r="E317" s="3"/>
      <c r="F317" s="3"/>
    </row>
    <row r="318" spans="1:6" ht="15" x14ac:dyDescent="0.25">
      <c r="A318" s="17" t="s">
        <v>473</v>
      </c>
      <c r="B318" s="17" t="s">
        <v>474</v>
      </c>
      <c r="C318" s="22">
        <v>16062.52</v>
      </c>
      <c r="D318"/>
      <c r="E318" s="3"/>
      <c r="F318" s="3"/>
    </row>
    <row r="319" spans="1:6" ht="15" x14ac:dyDescent="0.25">
      <c r="A319" s="17" t="s">
        <v>475</v>
      </c>
      <c r="B319" s="17" t="s">
        <v>476</v>
      </c>
      <c r="C319" s="22">
        <v>15044.04</v>
      </c>
      <c r="D319"/>
      <c r="E319" s="3"/>
      <c r="F319" s="3"/>
    </row>
    <row r="320" spans="1:6" s="2" customFormat="1" x14ac:dyDescent="0.25">
      <c r="A320" s="13"/>
      <c r="B320" s="13" t="s">
        <v>200</v>
      </c>
      <c r="C320" s="14">
        <f>C321+C323</f>
        <v>79925.25</v>
      </c>
    </row>
    <row r="321" spans="1:3" s="2" customFormat="1" x14ac:dyDescent="0.25">
      <c r="A321" s="15"/>
      <c r="B321" s="15" t="s">
        <v>34</v>
      </c>
      <c r="C321" s="16">
        <f>C322</f>
        <v>1</v>
      </c>
    </row>
    <row r="322" spans="1:3" s="2" customFormat="1" x14ac:dyDescent="0.25">
      <c r="A322" s="17" t="s">
        <v>477</v>
      </c>
      <c r="B322" s="19" t="s">
        <v>438</v>
      </c>
      <c r="C322" s="20">
        <v>1</v>
      </c>
    </row>
    <row r="323" spans="1:3" s="2" customFormat="1" x14ac:dyDescent="0.25">
      <c r="A323" s="15"/>
      <c r="B323" s="15" t="s">
        <v>192</v>
      </c>
      <c r="C323" s="16">
        <f>C324</f>
        <v>79924.25</v>
      </c>
    </row>
    <row r="324" spans="1:3" s="2" customFormat="1" x14ac:dyDescent="0.25">
      <c r="A324" s="30"/>
      <c r="B324" s="30" t="s">
        <v>478</v>
      </c>
      <c r="C324" s="31">
        <f>SUM(C325:C331)</f>
        <v>79924.25</v>
      </c>
    </row>
    <row r="325" spans="1:3" s="2" customFormat="1" x14ac:dyDescent="0.25">
      <c r="A325" s="17" t="s">
        <v>479</v>
      </c>
      <c r="B325" s="32" t="s">
        <v>480</v>
      </c>
      <c r="C325" s="22">
        <v>7667.01</v>
      </c>
    </row>
    <row r="326" spans="1:3" s="2" customFormat="1" x14ac:dyDescent="0.25">
      <c r="A326" s="17" t="s">
        <v>481</v>
      </c>
      <c r="B326" s="17" t="s">
        <v>482</v>
      </c>
      <c r="C326" s="22">
        <v>7667.01</v>
      </c>
    </row>
    <row r="327" spans="1:3" s="2" customFormat="1" ht="25.5" x14ac:dyDescent="0.25">
      <c r="A327" s="17" t="s">
        <v>483</v>
      </c>
      <c r="B327" s="17" t="s">
        <v>484</v>
      </c>
      <c r="C327" s="22">
        <v>19700.21</v>
      </c>
    </row>
    <row r="328" spans="1:3" s="2" customFormat="1" ht="25.5" x14ac:dyDescent="0.25">
      <c r="A328" s="17" t="s">
        <v>485</v>
      </c>
      <c r="B328" s="17" t="s">
        <v>486</v>
      </c>
      <c r="C328" s="22">
        <v>8965</v>
      </c>
    </row>
    <row r="329" spans="1:3" s="2" customFormat="1" ht="25.5" x14ac:dyDescent="0.25">
      <c r="A329" s="17" t="s">
        <v>487</v>
      </c>
      <c r="B329" s="17" t="s">
        <v>488</v>
      </c>
      <c r="C329" s="22">
        <v>8965</v>
      </c>
    </row>
    <row r="330" spans="1:3" s="2" customFormat="1" ht="25.5" x14ac:dyDescent="0.25">
      <c r="A330" s="17" t="s">
        <v>489</v>
      </c>
      <c r="B330" s="17" t="s">
        <v>490</v>
      </c>
      <c r="C330" s="22">
        <v>21512</v>
      </c>
    </row>
    <row r="331" spans="1:3" s="2" customFormat="1" ht="25.5" x14ac:dyDescent="0.25">
      <c r="A331" s="17" t="s">
        <v>491</v>
      </c>
      <c r="B331" s="17" t="s">
        <v>492</v>
      </c>
      <c r="C331" s="22">
        <v>5448.02</v>
      </c>
    </row>
    <row r="332" spans="1:3" s="2" customFormat="1" x14ac:dyDescent="0.25">
      <c r="A332" s="13"/>
      <c r="B332" s="13" t="s">
        <v>50</v>
      </c>
      <c r="C332" s="14">
        <f>C333+C335+C363+C360</f>
        <v>465497.42000000004</v>
      </c>
    </row>
    <row r="333" spans="1:3" s="2" customFormat="1" x14ac:dyDescent="0.25">
      <c r="A333" s="15"/>
      <c r="B333" s="15" t="s">
        <v>34</v>
      </c>
      <c r="C333" s="16">
        <f>SUM(C334:C334)</f>
        <v>1</v>
      </c>
    </row>
    <row r="334" spans="1:3" s="2" customFormat="1" x14ac:dyDescent="0.25">
      <c r="A334" s="17" t="s">
        <v>493</v>
      </c>
      <c r="B334" s="19" t="s">
        <v>494</v>
      </c>
      <c r="C334" s="20">
        <v>1</v>
      </c>
    </row>
    <row r="335" spans="1:3" s="2" customFormat="1" x14ac:dyDescent="0.25">
      <c r="A335" s="15"/>
      <c r="B335" s="15" t="s">
        <v>217</v>
      </c>
      <c r="C335" s="16">
        <f>C336+C355</f>
        <v>308550</v>
      </c>
    </row>
    <row r="336" spans="1:3" s="2" customFormat="1" x14ac:dyDescent="0.25">
      <c r="A336" s="33"/>
      <c r="B336" s="34" t="s">
        <v>495</v>
      </c>
      <c r="C336" s="35">
        <f>SUM(C337:C354)</f>
        <v>206500</v>
      </c>
    </row>
    <row r="337" spans="1:3" s="2" customFormat="1" ht="13.5" customHeight="1" x14ac:dyDescent="0.25">
      <c r="A337" s="17" t="s">
        <v>496</v>
      </c>
      <c r="B337" s="25" t="s">
        <v>497</v>
      </c>
      <c r="C337" s="29">
        <v>8200</v>
      </c>
    </row>
    <row r="338" spans="1:3" s="2" customFormat="1" ht="25.5" x14ac:dyDescent="0.25">
      <c r="A338" s="17" t="s">
        <v>498</v>
      </c>
      <c r="B338" s="25" t="s">
        <v>499</v>
      </c>
      <c r="C338" s="26">
        <v>8200</v>
      </c>
    </row>
    <row r="339" spans="1:3" s="2" customFormat="1" ht="25.5" x14ac:dyDescent="0.25">
      <c r="A339" s="17" t="s">
        <v>500</v>
      </c>
      <c r="B339" s="25" t="s">
        <v>501</v>
      </c>
      <c r="C339" s="29">
        <v>7200</v>
      </c>
    </row>
    <row r="340" spans="1:3" s="2" customFormat="1" ht="38.25" x14ac:dyDescent="0.25">
      <c r="A340" s="17" t="s">
        <v>502</v>
      </c>
      <c r="B340" s="25" t="s">
        <v>503</v>
      </c>
      <c r="C340" s="26">
        <v>12500</v>
      </c>
    </row>
    <row r="341" spans="1:3" s="2" customFormat="1" ht="38.25" x14ac:dyDescent="0.25">
      <c r="A341" s="17" t="s">
        <v>504</v>
      </c>
      <c r="B341" s="25" t="s">
        <v>503</v>
      </c>
      <c r="C341" s="26">
        <v>12500</v>
      </c>
    </row>
    <row r="342" spans="1:3" s="2" customFormat="1" ht="38.25" x14ac:dyDescent="0.25">
      <c r="A342" s="17" t="s">
        <v>505</v>
      </c>
      <c r="B342" s="25" t="s">
        <v>506</v>
      </c>
      <c r="C342" s="29">
        <v>13500</v>
      </c>
    </row>
    <row r="343" spans="1:3" s="2" customFormat="1" ht="25.5" x14ac:dyDescent="0.25">
      <c r="A343" s="17" t="s">
        <v>507</v>
      </c>
      <c r="B343" s="25" t="s">
        <v>508</v>
      </c>
      <c r="C343" s="29">
        <v>13500</v>
      </c>
    </row>
    <row r="344" spans="1:3" s="2" customFormat="1" x14ac:dyDescent="0.25">
      <c r="A344" s="17" t="s">
        <v>509</v>
      </c>
      <c r="B344" s="25" t="s">
        <v>510</v>
      </c>
      <c r="C344" s="26">
        <v>13500</v>
      </c>
    </row>
    <row r="345" spans="1:3" s="2" customFormat="1" ht="25.5" x14ac:dyDescent="0.25">
      <c r="A345" s="17" t="s">
        <v>511</v>
      </c>
      <c r="B345" s="25" t="s">
        <v>512</v>
      </c>
      <c r="C345" s="26">
        <v>18500</v>
      </c>
    </row>
    <row r="346" spans="1:3" s="2" customFormat="1" ht="25.5" x14ac:dyDescent="0.25">
      <c r="A346" s="17" t="s">
        <v>513</v>
      </c>
      <c r="B346" s="25" t="s">
        <v>499</v>
      </c>
      <c r="C346" s="26">
        <v>8200</v>
      </c>
    </row>
    <row r="347" spans="1:3" s="2" customFormat="1" ht="25.5" x14ac:dyDescent="0.25">
      <c r="A347" s="17" t="s">
        <v>514</v>
      </c>
      <c r="B347" s="25" t="s">
        <v>515</v>
      </c>
      <c r="C347" s="26">
        <v>8200</v>
      </c>
    </row>
    <row r="348" spans="1:3" s="2" customFormat="1" ht="25.5" x14ac:dyDescent="0.25">
      <c r="A348" s="17" t="s">
        <v>516</v>
      </c>
      <c r="B348" s="25" t="s">
        <v>515</v>
      </c>
      <c r="C348" s="29">
        <v>8200</v>
      </c>
    </row>
    <row r="349" spans="1:3" s="2" customFormat="1" ht="25.5" x14ac:dyDescent="0.25">
      <c r="A349" s="17" t="s">
        <v>517</v>
      </c>
      <c r="B349" s="25" t="s">
        <v>518</v>
      </c>
      <c r="C349" s="26">
        <v>7200</v>
      </c>
    </row>
    <row r="350" spans="1:3" s="2" customFormat="1" ht="38.25" x14ac:dyDescent="0.25">
      <c r="A350" s="17" t="s">
        <v>519</v>
      </c>
      <c r="B350" s="25" t="s">
        <v>520</v>
      </c>
      <c r="C350" s="26">
        <v>8200</v>
      </c>
    </row>
    <row r="351" spans="1:3" s="2" customFormat="1" x14ac:dyDescent="0.25">
      <c r="A351" s="17" t="s">
        <v>521</v>
      </c>
      <c r="B351" s="25" t="s">
        <v>522</v>
      </c>
      <c r="C351" s="26">
        <v>13500</v>
      </c>
    </row>
    <row r="352" spans="1:3" s="2" customFormat="1" ht="25.5" x14ac:dyDescent="0.25">
      <c r="A352" s="17" t="s">
        <v>523</v>
      </c>
      <c r="B352" s="25" t="s">
        <v>524</v>
      </c>
      <c r="C352" s="26">
        <v>7200</v>
      </c>
    </row>
    <row r="353" spans="1:3" s="2" customFormat="1" x14ac:dyDescent="0.25">
      <c r="A353" s="17" t="s">
        <v>525</v>
      </c>
      <c r="B353" s="25" t="s">
        <v>526</v>
      </c>
      <c r="C353" s="26">
        <v>30000</v>
      </c>
    </row>
    <row r="354" spans="1:3" s="2" customFormat="1" x14ac:dyDescent="0.25">
      <c r="A354" s="17" t="s">
        <v>527</v>
      </c>
      <c r="B354" s="25" t="s">
        <v>528</v>
      </c>
      <c r="C354" s="26">
        <v>8200</v>
      </c>
    </row>
    <row r="355" spans="1:3" s="2" customFormat="1" x14ac:dyDescent="0.25">
      <c r="A355" s="33"/>
      <c r="B355" s="34" t="s">
        <v>529</v>
      </c>
      <c r="C355" s="35">
        <f>SUM(C356:C359)</f>
        <v>102050</v>
      </c>
    </row>
    <row r="356" spans="1:3" s="2" customFormat="1" x14ac:dyDescent="0.25">
      <c r="A356" s="17" t="s">
        <v>530</v>
      </c>
      <c r="B356" s="36" t="s">
        <v>531</v>
      </c>
      <c r="C356" s="37">
        <v>1050</v>
      </c>
    </row>
    <row r="357" spans="1:3" s="2" customFormat="1" x14ac:dyDescent="0.25">
      <c r="A357" s="17" t="s">
        <v>532</v>
      </c>
      <c r="B357" s="25" t="s">
        <v>533</v>
      </c>
      <c r="C357" s="26">
        <v>9200</v>
      </c>
    </row>
    <row r="358" spans="1:3" s="2" customFormat="1" x14ac:dyDescent="0.25">
      <c r="A358" s="17" t="s">
        <v>534</v>
      </c>
      <c r="B358" s="25" t="s">
        <v>535</v>
      </c>
      <c r="C358" s="26">
        <v>6800</v>
      </c>
    </row>
    <row r="359" spans="1:3" s="2" customFormat="1" x14ac:dyDescent="0.25">
      <c r="A359" s="17" t="s">
        <v>536</v>
      </c>
      <c r="B359" s="25" t="s">
        <v>537</v>
      </c>
      <c r="C359" s="26">
        <v>85000</v>
      </c>
    </row>
    <row r="360" spans="1:3" s="2" customFormat="1" x14ac:dyDescent="0.25">
      <c r="A360" s="15"/>
      <c r="B360" s="15" t="s">
        <v>461</v>
      </c>
      <c r="C360" s="16">
        <f>C361</f>
        <v>0</v>
      </c>
    </row>
    <row r="361" spans="1:3" s="2" customFormat="1" x14ac:dyDescent="0.25">
      <c r="A361" s="33"/>
      <c r="B361" s="34" t="s">
        <v>432</v>
      </c>
      <c r="C361" s="35">
        <f>SUM(C362:C362)</f>
        <v>0</v>
      </c>
    </row>
    <row r="362" spans="1:3" s="2" customFormat="1" ht="8.25" customHeight="1" x14ac:dyDescent="0.25">
      <c r="A362" s="17"/>
      <c r="B362" s="17"/>
      <c r="C362" s="22"/>
    </row>
    <row r="363" spans="1:3" s="2" customFormat="1" x14ac:dyDescent="0.25">
      <c r="A363" s="15"/>
      <c r="B363" s="15" t="s">
        <v>192</v>
      </c>
      <c r="C363" s="16">
        <f>C364</f>
        <v>156946.42000000001</v>
      </c>
    </row>
    <row r="364" spans="1:3" s="2" customFormat="1" x14ac:dyDescent="0.25">
      <c r="A364" s="30"/>
      <c r="B364" s="38" t="s">
        <v>538</v>
      </c>
      <c r="C364" s="39">
        <f>C365</f>
        <v>156946.42000000001</v>
      </c>
    </row>
    <row r="365" spans="1:3" s="2" customFormat="1" ht="25.5" x14ac:dyDescent="0.25">
      <c r="A365" s="17" t="s">
        <v>539</v>
      </c>
      <c r="B365" s="17" t="s">
        <v>540</v>
      </c>
      <c r="C365" s="22">
        <v>156946.42000000001</v>
      </c>
    </row>
    <row r="366" spans="1:3" s="2" customFormat="1" x14ac:dyDescent="0.25">
      <c r="A366" s="10"/>
      <c r="B366" s="10" t="s">
        <v>541</v>
      </c>
      <c r="C366" s="12">
        <f>C367+C371</f>
        <v>196102.46</v>
      </c>
    </row>
    <row r="367" spans="1:3" s="2" customFormat="1" x14ac:dyDescent="0.25">
      <c r="A367" s="13"/>
      <c r="B367" s="13" t="s">
        <v>8</v>
      </c>
      <c r="C367" s="14">
        <f>C368</f>
        <v>42000</v>
      </c>
    </row>
    <row r="368" spans="1:3" s="2" customFormat="1" x14ac:dyDescent="0.25">
      <c r="A368" s="15"/>
      <c r="B368" s="15" t="s">
        <v>461</v>
      </c>
      <c r="C368" s="16">
        <f>C369+C370</f>
        <v>42000</v>
      </c>
    </row>
    <row r="369" spans="1:3" s="2" customFormat="1" ht="25.5" x14ac:dyDescent="0.25">
      <c r="A369" s="17" t="s">
        <v>542</v>
      </c>
      <c r="B369" s="19" t="s">
        <v>543</v>
      </c>
      <c r="C369" s="20">
        <v>21000</v>
      </c>
    </row>
    <row r="370" spans="1:3" s="2" customFormat="1" ht="25.5" x14ac:dyDescent="0.25">
      <c r="A370" s="17" t="s">
        <v>544</v>
      </c>
      <c r="B370" s="19" t="s">
        <v>543</v>
      </c>
      <c r="C370" s="20">
        <v>21000</v>
      </c>
    </row>
    <row r="371" spans="1:3" s="2" customFormat="1" x14ac:dyDescent="0.25">
      <c r="A371" s="13"/>
      <c r="B371" s="13" t="s">
        <v>200</v>
      </c>
      <c r="C371" s="14">
        <f>C372+C382</f>
        <v>154102.46</v>
      </c>
    </row>
    <row r="372" spans="1:3" s="2" customFormat="1" x14ac:dyDescent="0.25">
      <c r="A372" s="15"/>
      <c r="B372" s="15" t="s">
        <v>217</v>
      </c>
      <c r="C372" s="16">
        <f>SUM(C373:C381)</f>
        <v>146077.41</v>
      </c>
    </row>
    <row r="373" spans="1:3" s="2" customFormat="1" x14ac:dyDescent="0.25">
      <c r="A373" s="17" t="s">
        <v>545</v>
      </c>
      <c r="B373" s="25" t="s">
        <v>546</v>
      </c>
      <c r="C373" s="26">
        <v>30854</v>
      </c>
    </row>
    <row r="374" spans="1:3" s="2" customFormat="1" x14ac:dyDescent="0.25">
      <c r="A374" s="17" t="s">
        <v>547</v>
      </c>
      <c r="B374" s="25" t="s">
        <v>546</v>
      </c>
      <c r="C374" s="26">
        <v>30854</v>
      </c>
    </row>
    <row r="375" spans="1:3" s="2" customFormat="1" x14ac:dyDescent="0.25">
      <c r="A375" s="17" t="s">
        <v>548</v>
      </c>
      <c r="B375" s="25" t="s">
        <v>549</v>
      </c>
      <c r="C375" s="26">
        <v>23558</v>
      </c>
    </row>
    <row r="376" spans="1:3" s="2" customFormat="1" x14ac:dyDescent="0.25">
      <c r="A376" s="17" t="s">
        <v>550</v>
      </c>
      <c r="B376" s="25" t="s">
        <v>549</v>
      </c>
      <c r="C376" s="26">
        <v>23558</v>
      </c>
    </row>
    <row r="377" spans="1:3" s="2" customFormat="1" x14ac:dyDescent="0.25">
      <c r="A377" s="17" t="s">
        <v>551</v>
      </c>
      <c r="B377" s="25" t="s">
        <v>552</v>
      </c>
      <c r="C377" s="26">
        <v>11842.81</v>
      </c>
    </row>
    <row r="378" spans="1:3" s="2" customFormat="1" x14ac:dyDescent="0.25">
      <c r="A378" s="17" t="s">
        <v>553</v>
      </c>
      <c r="B378" s="25" t="s">
        <v>554</v>
      </c>
      <c r="C378" s="26">
        <v>6710.6</v>
      </c>
    </row>
    <row r="379" spans="1:3" s="2" customFormat="1" x14ac:dyDescent="0.25">
      <c r="A379" s="17" t="s">
        <v>555</v>
      </c>
      <c r="B379" s="25" t="s">
        <v>556</v>
      </c>
      <c r="C379" s="26">
        <v>6600</v>
      </c>
    </row>
    <row r="380" spans="1:3" s="2" customFormat="1" x14ac:dyDescent="0.25">
      <c r="A380" s="17" t="s">
        <v>557</v>
      </c>
      <c r="B380" s="25" t="s">
        <v>556</v>
      </c>
      <c r="C380" s="26">
        <v>6600</v>
      </c>
    </row>
    <row r="381" spans="1:3" s="2" customFormat="1" x14ac:dyDescent="0.25">
      <c r="A381" s="17" t="s">
        <v>558</v>
      </c>
      <c r="B381" s="25" t="s">
        <v>559</v>
      </c>
      <c r="C381" s="26">
        <v>5500</v>
      </c>
    </row>
    <row r="382" spans="1:3" s="2" customFormat="1" x14ac:dyDescent="0.25">
      <c r="A382" s="15"/>
      <c r="B382" s="15" t="s">
        <v>192</v>
      </c>
      <c r="C382" s="16">
        <f>SUM(C383:C387)</f>
        <v>8025.05</v>
      </c>
    </row>
    <row r="383" spans="1:3" s="2" customFormat="1" ht="25.5" x14ac:dyDescent="0.25">
      <c r="A383" s="17" t="s">
        <v>560</v>
      </c>
      <c r="B383" s="17" t="s">
        <v>561</v>
      </c>
      <c r="C383" s="22">
        <v>1605.01</v>
      </c>
    </row>
    <row r="384" spans="1:3" s="2" customFormat="1" ht="25.5" x14ac:dyDescent="0.25">
      <c r="A384" s="17" t="s">
        <v>562</v>
      </c>
      <c r="B384" s="17" t="s">
        <v>563</v>
      </c>
      <c r="C384" s="22">
        <v>1605.01</v>
      </c>
    </row>
    <row r="385" spans="1:3" s="2" customFormat="1" ht="25.5" x14ac:dyDescent="0.25">
      <c r="A385" s="17" t="s">
        <v>564</v>
      </c>
      <c r="B385" s="17" t="s">
        <v>565</v>
      </c>
      <c r="C385" s="22">
        <v>1605.01</v>
      </c>
    </row>
    <row r="386" spans="1:3" s="2" customFormat="1" ht="25.5" x14ac:dyDescent="0.25">
      <c r="A386" s="17" t="s">
        <v>566</v>
      </c>
      <c r="B386" s="17" t="s">
        <v>567</v>
      </c>
      <c r="C386" s="22">
        <v>1605.01</v>
      </c>
    </row>
    <row r="387" spans="1:3" s="2" customFormat="1" ht="25.5" x14ac:dyDescent="0.25">
      <c r="A387" s="17" t="s">
        <v>568</v>
      </c>
      <c r="B387" s="17" t="s">
        <v>569</v>
      </c>
      <c r="C387" s="22">
        <v>1605.01</v>
      </c>
    </row>
    <row r="388" spans="1:3" s="2" customFormat="1" ht="17.25" customHeight="1" x14ac:dyDescent="0.25">
      <c r="A388" s="10"/>
      <c r="B388" s="11" t="s">
        <v>570</v>
      </c>
      <c r="C388" s="12">
        <f>C389+C399+C428</f>
        <v>513024.56</v>
      </c>
    </row>
    <row r="389" spans="1:3" s="2" customFormat="1" ht="17.25" customHeight="1" x14ac:dyDescent="0.25">
      <c r="A389" s="10"/>
      <c r="B389" s="10" t="s">
        <v>571</v>
      </c>
      <c r="C389" s="12">
        <f>C390+C393+C396</f>
        <v>23384</v>
      </c>
    </row>
    <row r="390" spans="1:3" s="2" customFormat="1" x14ac:dyDescent="0.25">
      <c r="A390" s="13"/>
      <c r="B390" s="13" t="s">
        <v>8</v>
      </c>
      <c r="C390" s="14">
        <f>C391</f>
        <v>1</v>
      </c>
    </row>
    <row r="391" spans="1:3" s="2" customFormat="1" x14ac:dyDescent="0.25">
      <c r="A391" s="15"/>
      <c r="B391" s="15" t="s">
        <v>34</v>
      </c>
      <c r="C391" s="16">
        <v>1</v>
      </c>
    </row>
    <row r="392" spans="1:3" s="2" customFormat="1" x14ac:dyDescent="0.25">
      <c r="A392" s="17" t="s">
        <v>572</v>
      </c>
      <c r="B392" s="19" t="s">
        <v>573</v>
      </c>
      <c r="C392" s="20">
        <v>1</v>
      </c>
    </row>
    <row r="393" spans="1:3" s="2" customFormat="1" x14ac:dyDescent="0.25">
      <c r="A393" s="13"/>
      <c r="B393" s="13" t="s">
        <v>200</v>
      </c>
      <c r="C393" s="14">
        <f>C394</f>
        <v>6383</v>
      </c>
    </row>
    <row r="394" spans="1:3" s="2" customFormat="1" x14ac:dyDescent="0.25">
      <c r="A394" s="15"/>
      <c r="B394" s="15" t="s">
        <v>192</v>
      </c>
      <c r="C394" s="16">
        <f>C395</f>
        <v>6383</v>
      </c>
    </row>
    <row r="395" spans="1:3" s="2" customFormat="1" ht="25.5" x14ac:dyDescent="0.25">
      <c r="A395" s="17" t="s">
        <v>574</v>
      </c>
      <c r="B395" s="17" t="s">
        <v>575</v>
      </c>
      <c r="C395" s="22">
        <v>6383</v>
      </c>
    </row>
    <row r="396" spans="1:3" s="2" customFormat="1" x14ac:dyDescent="0.25">
      <c r="A396" s="13"/>
      <c r="B396" s="13" t="s">
        <v>50</v>
      </c>
      <c r="C396" s="14">
        <f>C397</f>
        <v>17000</v>
      </c>
    </row>
    <row r="397" spans="1:3" s="2" customFormat="1" x14ac:dyDescent="0.25">
      <c r="A397" s="15"/>
      <c r="B397" s="15" t="s">
        <v>217</v>
      </c>
      <c r="C397" s="16">
        <f>C398</f>
        <v>17000</v>
      </c>
    </row>
    <row r="398" spans="1:3" s="2" customFormat="1" x14ac:dyDescent="0.25">
      <c r="A398" s="17" t="s">
        <v>576</v>
      </c>
      <c r="B398" s="25" t="s">
        <v>577</v>
      </c>
      <c r="C398" s="22">
        <v>17000</v>
      </c>
    </row>
    <row r="399" spans="1:3" s="2" customFormat="1" ht="17.25" customHeight="1" x14ac:dyDescent="0.25">
      <c r="A399" s="10"/>
      <c r="B399" s="10" t="s">
        <v>578</v>
      </c>
      <c r="C399" s="12">
        <f>C400+C407+C418</f>
        <v>484540.32</v>
      </c>
    </row>
    <row r="400" spans="1:3" s="2" customFormat="1" x14ac:dyDescent="0.25">
      <c r="A400" s="13"/>
      <c r="B400" s="13" t="s">
        <v>8</v>
      </c>
      <c r="C400" s="14">
        <f>C401</f>
        <v>33500</v>
      </c>
    </row>
    <row r="401" spans="1:3" s="2" customFormat="1" x14ac:dyDescent="0.25">
      <c r="A401" s="15"/>
      <c r="B401" s="15" t="s">
        <v>197</v>
      </c>
      <c r="C401" s="16">
        <f>SUM(C402:C406)</f>
        <v>33500</v>
      </c>
    </row>
    <row r="402" spans="1:3" s="2" customFormat="1" ht="25.5" x14ac:dyDescent="0.25">
      <c r="A402" s="17" t="s">
        <v>579</v>
      </c>
      <c r="B402" s="19" t="s">
        <v>580</v>
      </c>
      <c r="C402" s="20">
        <v>6000</v>
      </c>
    </row>
    <row r="403" spans="1:3" s="2" customFormat="1" ht="25.5" x14ac:dyDescent="0.25">
      <c r="A403" s="17" t="s">
        <v>581</v>
      </c>
      <c r="B403" s="19" t="s">
        <v>580</v>
      </c>
      <c r="C403" s="20">
        <v>6000</v>
      </c>
    </row>
    <row r="404" spans="1:3" s="2" customFormat="1" ht="25.5" x14ac:dyDescent="0.25">
      <c r="A404" s="17" t="s">
        <v>582</v>
      </c>
      <c r="B404" s="19" t="s">
        <v>580</v>
      </c>
      <c r="C404" s="20">
        <v>6000</v>
      </c>
    </row>
    <row r="405" spans="1:3" s="2" customFormat="1" ht="25.5" x14ac:dyDescent="0.25">
      <c r="A405" s="17" t="s">
        <v>583</v>
      </c>
      <c r="B405" s="19" t="s">
        <v>580</v>
      </c>
      <c r="C405" s="20">
        <v>6000</v>
      </c>
    </row>
    <row r="406" spans="1:3" s="2" customFormat="1" ht="25.5" x14ac:dyDescent="0.25">
      <c r="A406" s="17" t="s">
        <v>584</v>
      </c>
      <c r="B406" s="19" t="s">
        <v>585</v>
      </c>
      <c r="C406" s="20">
        <v>9500</v>
      </c>
    </row>
    <row r="407" spans="1:3" s="2" customFormat="1" x14ac:dyDescent="0.25">
      <c r="A407" s="13"/>
      <c r="B407" s="13" t="s">
        <v>200</v>
      </c>
      <c r="C407" s="14">
        <f>C408</f>
        <v>31744.639999999999</v>
      </c>
    </row>
    <row r="408" spans="1:3" s="2" customFormat="1" x14ac:dyDescent="0.25">
      <c r="A408" s="15"/>
      <c r="B408" s="15" t="s">
        <v>217</v>
      </c>
      <c r="C408" s="16">
        <f>C409</f>
        <v>31744.639999999999</v>
      </c>
    </row>
    <row r="409" spans="1:3" s="2" customFormat="1" x14ac:dyDescent="0.25">
      <c r="A409" s="17"/>
      <c r="B409" s="17" t="s">
        <v>586</v>
      </c>
      <c r="C409" s="22">
        <f>SUM(C410:C417)</f>
        <v>31744.639999999999</v>
      </c>
    </row>
    <row r="410" spans="1:3" s="2" customFormat="1" ht="25.5" x14ac:dyDescent="0.25">
      <c r="A410" s="17" t="s">
        <v>587</v>
      </c>
      <c r="B410" s="25" t="s">
        <v>588</v>
      </c>
      <c r="C410" s="26">
        <v>6100</v>
      </c>
    </row>
    <row r="411" spans="1:3" s="2" customFormat="1" x14ac:dyDescent="0.25">
      <c r="A411" s="17" t="s">
        <v>589</v>
      </c>
      <c r="B411" s="25" t="s">
        <v>590</v>
      </c>
      <c r="C411" s="26">
        <v>6237.32</v>
      </c>
    </row>
    <row r="412" spans="1:3" s="2" customFormat="1" x14ac:dyDescent="0.25">
      <c r="A412" s="17" t="s">
        <v>591</v>
      </c>
      <c r="B412" s="25" t="s">
        <v>590</v>
      </c>
      <c r="C412" s="26">
        <v>6237.32</v>
      </c>
    </row>
    <row r="413" spans="1:3" s="2" customFormat="1" x14ac:dyDescent="0.25">
      <c r="A413" s="17" t="s">
        <v>592</v>
      </c>
      <c r="B413" s="27" t="s">
        <v>593</v>
      </c>
      <c r="C413" s="26">
        <v>2950</v>
      </c>
    </row>
    <row r="414" spans="1:3" s="2" customFormat="1" x14ac:dyDescent="0.25">
      <c r="A414" s="17" t="s">
        <v>594</v>
      </c>
      <c r="B414" s="25" t="s">
        <v>595</v>
      </c>
      <c r="C414" s="26">
        <v>2150</v>
      </c>
    </row>
    <row r="415" spans="1:3" s="2" customFormat="1" x14ac:dyDescent="0.25">
      <c r="A415" s="17" t="s">
        <v>596</v>
      </c>
      <c r="B415" s="36" t="s">
        <v>593</v>
      </c>
      <c r="C415" s="37">
        <v>1690</v>
      </c>
    </row>
    <row r="416" spans="1:3" s="2" customFormat="1" x14ac:dyDescent="0.25">
      <c r="A416" s="17" t="s">
        <v>597</v>
      </c>
      <c r="B416" s="27" t="s">
        <v>598</v>
      </c>
      <c r="C416" s="26">
        <v>3190</v>
      </c>
    </row>
    <row r="417" spans="1:3" s="2" customFormat="1" x14ac:dyDescent="0.25">
      <c r="A417" s="17" t="s">
        <v>599</v>
      </c>
      <c r="B417" s="27" t="s">
        <v>598</v>
      </c>
      <c r="C417" s="26">
        <v>3190</v>
      </c>
    </row>
    <row r="418" spans="1:3" s="2" customFormat="1" x14ac:dyDescent="0.25">
      <c r="A418" s="13"/>
      <c r="B418" s="13" t="s">
        <v>50</v>
      </c>
      <c r="C418" s="14">
        <f>C419+C423</f>
        <v>419295.68</v>
      </c>
    </row>
    <row r="419" spans="1:3" s="2" customFormat="1" x14ac:dyDescent="0.25">
      <c r="A419" s="15"/>
      <c r="B419" s="15" t="s">
        <v>217</v>
      </c>
      <c r="C419" s="16">
        <f>SUM(C420:C422)</f>
        <v>37982</v>
      </c>
    </row>
    <row r="420" spans="1:3" s="2" customFormat="1" x14ac:dyDescent="0.25">
      <c r="A420" s="17" t="s">
        <v>600</v>
      </c>
      <c r="B420" s="25" t="s">
        <v>601</v>
      </c>
      <c r="C420" s="26">
        <v>12522</v>
      </c>
    </row>
    <row r="421" spans="1:3" s="2" customFormat="1" x14ac:dyDescent="0.25">
      <c r="A421" s="17" t="s">
        <v>602</v>
      </c>
      <c r="B421" s="25" t="s">
        <v>603</v>
      </c>
      <c r="C421" s="26">
        <v>11962</v>
      </c>
    </row>
    <row r="422" spans="1:3" s="2" customFormat="1" ht="25.5" x14ac:dyDescent="0.25">
      <c r="A422" s="17" t="s">
        <v>604</v>
      </c>
      <c r="B422" s="25" t="s">
        <v>605</v>
      </c>
      <c r="C422" s="26">
        <v>13498</v>
      </c>
    </row>
    <row r="423" spans="1:3" s="2" customFormat="1" x14ac:dyDescent="0.25">
      <c r="A423" s="15"/>
      <c r="B423" s="15" t="s">
        <v>445</v>
      </c>
      <c r="C423" s="16">
        <f>SUM(C424:C427)</f>
        <v>381313.68</v>
      </c>
    </row>
    <row r="424" spans="1:3" s="2" customFormat="1" x14ac:dyDescent="0.25">
      <c r="A424" s="17" t="s">
        <v>606</v>
      </c>
      <c r="B424" s="17" t="s">
        <v>607</v>
      </c>
      <c r="C424" s="22">
        <v>96744.99</v>
      </c>
    </row>
    <row r="425" spans="1:3" s="2" customFormat="1" x14ac:dyDescent="0.25">
      <c r="A425" s="17" t="s">
        <v>608</v>
      </c>
      <c r="B425" s="17" t="s">
        <v>607</v>
      </c>
      <c r="C425" s="22">
        <v>96744.99</v>
      </c>
    </row>
    <row r="426" spans="1:3" s="2" customFormat="1" x14ac:dyDescent="0.25">
      <c r="A426" s="17" t="s">
        <v>609</v>
      </c>
      <c r="B426" s="17" t="s">
        <v>607</v>
      </c>
      <c r="C426" s="22">
        <v>30958.400000000001</v>
      </c>
    </row>
    <row r="427" spans="1:3" s="2" customFormat="1" x14ac:dyDescent="0.25">
      <c r="A427" s="17" t="s">
        <v>610</v>
      </c>
      <c r="B427" s="17" t="s">
        <v>611</v>
      </c>
      <c r="C427" s="22">
        <v>156865.29999999999</v>
      </c>
    </row>
    <row r="428" spans="1:3" s="2" customFormat="1" x14ac:dyDescent="0.25">
      <c r="A428" s="10"/>
      <c r="B428" s="10" t="s">
        <v>612</v>
      </c>
      <c r="C428" s="12">
        <f>C429</f>
        <v>5100.24</v>
      </c>
    </row>
    <row r="429" spans="1:3" s="2" customFormat="1" x14ac:dyDescent="0.25">
      <c r="A429" s="13"/>
      <c r="B429" s="13" t="s">
        <v>200</v>
      </c>
      <c r="C429" s="14">
        <f>C430</f>
        <v>5100.24</v>
      </c>
    </row>
    <row r="430" spans="1:3" s="2" customFormat="1" x14ac:dyDescent="0.25">
      <c r="A430" s="15"/>
      <c r="B430" s="15" t="s">
        <v>192</v>
      </c>
      <c r="C430" s="16">
        <f>C431</f>
        <v>5100.24</v>
      </c>
    </row>
    <row r="431" spans="1:3" s="2" customFormat="1" x14ac:dyDescent="0.25">
      <c r="A431" s="30"/>
      <c r="B431" s="30" t="s">
        <v>613</v>
      </c>
      <c r="C431" s="31">
        <f>C432</f>
        <v>5100.24</v>
      </c>
    </row>
    <row r="432" spans="1:3" s="2" customFormat="1" ht="25.5" x14ac:dyDescent="0.25">
      <c r="A432" s="17" t="s">
        <v>579</v>
      </c>
      <c r="B432" s="17" t="s">
        <v>614</v>
      </c>
      <c r="C432" s="22">
        <v>5100.24</v>
      </c>
    </row>
    <row r="433" spans="1:3" s="2" customFormat="1" ht="15.75" customHeight="1" x14ac:dyDescent="0.25">
      <c r="A433" s="10"/>
      <c r="B433" s="11" t="s">
        <v>615</v>
      </c>
      <c r="C433" s="12">
        <f>C434+C449</f>
        <v>1357972</v>
      </c>
    </row>
    <row r="434" spans="1:3" s="2" customFormat="1" x14ac:dyDescent="0.25">
      <c r="A434" s="10"/>
      <c r="B434" s="10" t="s">
        <v>616</v>
      </c>
      <c r="C434" s="12">
        <f>C435+C444</f>
        <v>1050062</v>
      </c>
    </row>
    <row r="435" spans="1:3" s="2" customFormat="1" x14ac:dyDescent="0.25">
      <c r="A435" s="13"/>
      <c r="B435" s="13" t="s">
        <v>8</v>
      </c>
      <c r="C435" s="14">
        <f>C436+C439</f>
        <v>775202</v>
      </c>
    </row>
    <row r="436" spans="1:3" s="2" customFormat="1" x14ac:dyDescent="0.25">
      <c r="A436" s="15"/>
      <c r="B436" s="15" t="s">
        <v>9</v>
      </c>
      <c r="C436" s="16">
        <f>SUM(C437:C438)</f>
        <v>2</v>
      </c>
    </row>
    <row r="437" spans="1:3" s="2" customFormat="1" x14ac:dyDescent="0.25">
      <c r="A437" s="17" t="s">
        <v>617</v>
      </c>
      <c r="B437" s="19" t="s">
        <v>618</v>
      </c>
      <c r="C437" s="20">
        <v>1</v>
      </c>
    </row>
    <row r="438" spans="1:3" s="2" customFormat="1" x14ac:dyDescent="0.25">
      <c r="A438" s="17" t="s">
        <v>619</v>
      </c>
      <c r="B438" s="19" t="s">
        <v>620</v>
      </c>
      <c r="C438" s="20">
        <v>1</v>
      </c>
    </row>
    <row r="439" spans="1:3" s="2" customFormat="1" x14ac:dyDescent="0.25">
      <c r="A439" s="15"/>
      <c r="B439" s="15" t="s">
        <v>440</v>
      </c>
      <c r="C439" s="16">
        <f>C440</f>
        <v>775200</v>
      </c>
    </row>
    <row r="440" spans="1:3" s="2" customFormat="1" x14ac:dyDescent="0.25">
      <c r="A440" s="13"/>
      <c r="B440" s="13" t="s">
        <v>8</v>
      </c>
      <c r="C440" s="14">
        <f>SUM(C441:C443)</f>
        <v>775200</v>
      </c>
    </row>
    <row r="441" spans="1:3" s="2" customFormat="1" ht="25.5" x14ac:dyDescent="0.25">
      <c r="A441" s="17" t="s">
        <v>621</v>
      </c>
      <c r="B441" s="17" t="s">
        <v>622</v>
      </c>
      <c r="C441" s="22">
        <v>239100</v>
      </c>
    </row>
    <row r="442" spans="1:3" s="2" customFormat="1" ht="25.5" x14ac:dyDescent="0.25">
      <c r="A442" s="17" t="s">
        <v>623</v>
      </c>
      <c r="B442" s="17" t="s">
        <v>624</v>
      </c>
      <c r="C442" s="22">
        <v>233200</v>
      </c>
    </row>
    <row r="443" spans="1:3" s="2" customFormat="1" ht="25.5" x14ac:dyDescent="0.25">
      <c r="A443" s="17" t="s">
        <v>625</v>
      </c>
      <c r="B443" s="17" t="s">
        <v>626</v>
      </c>
      <c r="C443" s="22">
        <v>302900</v>
      </c>
    </row>
    <row r="444" spans="1:3" s="2" customFormat="1" x14ac:dyDescent="0.25">
      <c r="A444" s="13"/>
      <c r="B444" s="13" t="s">
        <v>50</v>
      </c>
      <c r="C444" s="14">
        <f>C445++C447</f>
        <v>274860</v>
      </c>
    </row>
    <row r="445" spans="1:3" s="2" customFormat="1" x14ac:dyDescent="0.25">
      <c r="A445" s="15"/>
      <c r="B445" s="15" t="s">
        <v>9</v>
      </c>
      <c r="C445" s="16">
        <f>C446</f>
        <v>18500</v>
      </c>
    </row>
    <row r="446" spans="1:3" s="2" customFormat="1" ht="25.5" x14ac:dyDescent="0.25">
      <c r="A446" s="17" t="s">
        <v>627</v>
      </c>
      <c r="B446" s="25" t="s">
        <v>628</v>
      </c>
      <c r="C446" s="26">
        <v>18500</v>
      </c>
    </row>
    <row r="447" spans="1:3" s="2" customFormat="1" x14ac:dyDescent="0.25">
      <c r="A447" s="15"/>
      <c r="B447" s="15" t="s">
        <v>217</v>
      </c>
      <c r="C447" s="16">
        <f>C448</f>
        <v>256360</v>
      </c>
    </row>
    <row r="448" spans="1:3" s="2" customFormat="1" ht="25.5" x14ac:dyDescent="0.25">
      <c r="A448" s="17" t="s">
        <v>629</v>
      </c>
      <c r="B448" s="25" t="s">
        <v>630</v>
      </c>
      <c r="C448" s="26">
        <v>256360</v>
      </c>
    </row>
    <row r="449" spans="1:3" s="2" customFormat="1" x14ac:dyDescent="0.25">
      <c r="A449" s="10"/>
      <c r="B449" s="10" t="s">
        <v>631</v>
      </c>
      <c r="C449" s="12">
        <f>C450</f>
        <v>307910</v>
      </c>
    </row>
    <row r="450" spans="1:3" s="2" customFormat="1" x14ac:dyDescent="0.25">
      <c r="A450" s="13"/>
      <c r="B450" s="13" t="s">
        <v>8</v>
      </c>
      <c r="C450" s="14">
        <f>C451</f>
        <v>307910</v>
      </c>
    </row>
    <row r="451" spans="1:3" s="2" customFormat="1" x14ac:dyDescent="0.25">
      <c r="A451" s="15"/>
      <c r="B451" s="15" t="s">
        <v>192</v>
      </c>
      <c r="C451" s="16">
        <f>C452</f>
        <v>307910</v>
      </c>
    </row>
    <row r="452" spans="1:3" s="2" customFormat="1" ht="25.5" x14ac:dyDescent="0.25">
      <c r="A452" s="17" t="s">
        <v>632</v>
      </c>
      <c r="B452" s="17" t="s">
        <v>633</v>
      </c>
      <c r="C452" s="22">
        <v>307910</v>
      </c>
    </row>
    <row r="453" spans="1:3" s="2" customFormat="1" x14ac:dyDescent="0.25">
      <c r="A453" s="30"/>
      <c r="B453" s="30" t="s">
        <v>634</v>
      </c>
      <c r="C453" s="31">
        <f>C454</f>
        <v>395414.02999999997</v>
      </c>
    </row>
    <row r="454" spans="1:3" s="2" customFormat="1" x14ac:dyDescent="0.25">
      <c r="A454" s="30"/>
      <c r="B454" s="30" t="s">
        <v>634</v>
      </c>
      <c r="C454" s="31">
        <f>C455</f>
        <v>395414.02999999997</v>
      </c>
    </row>
    <row r="455" spans="1:3" s="2" customFormat="1" x14ac:dyDescent="0.25">
      <c r="A455" s="13"/>
      <c r="B455" s="13" t="s">
        <v>50</v>
      </c>
      <c r="C455" s="14">
        <f>C456+C499</f>
        <v>395414.02999999997</v>
      </c>
    </row>
    <row r="456" spans="1:3" s="2" customFormat="1" x14ac:dyDescent="0.25">
      <c r="A456" s="15"/>
      <c r="B456" s="15" t="s">
        <v>9</v>
      </c>
      <c r="C456" s="16">
        <f>+C457</f>
        <v>328366.02999999997</v>
      </c>
    </row>
    <row r="457" spans="1:3" s="2" customFormat="1" x14ac:dyDescent="0.25">
      <c r="A457" s="17"/>
      <c r="B457" s="30" t="s">
        <v>635</v>
      </c>
      <c r="C457" s="31">
        <f>SUM(C458:C498)</f>
        <v>328366.02999999997</v>
      </c>
    </row>
    <row r="458" spans="1:3" s="2" customFormat="1" x14ac:dyDescent="0.25">
      <c r="A458" s="17" t="s">
        <v>636</v>
      </c>
      <c r="B458" s="19" t="s">
        <v>637</v>
      </c>
      <c r="C458" s="20">
        <v>5000</v>
      </c>
    </row>
    <row r="459" spans="1:3" s="2" customFormat="1" x14ac:dyDescent="0.25">
      <c r="A459" s="17" t="s">
        <v>638</v>
      </c>
      <c r="B459" s="19" t="s">
        <v>639</v>
      </c>
      <c r="C459" s="20">
        <v>5000</v>
      </c>
    </row>
    <row r="460" spans="1:3" s="2" customFormat="1" x14ac:dyDescent="0.25">
      <c r="A460" s="17" t="s">
        <v>640</v>
      </c>
      <c r="B460" s="19" t="s">
        <v>641</v>
      </c>
      <c r="C460" s="20">
        <v>5000</v>
      </c>
    </row>
    <row r="461" spans="1:3" s="2" customFormat="1" x14ac:dyDescent="0.25">
      <c r="A461" s="17" t="s">
        <v>642</v>
      </c>
      <c r="B461" s="19" t="s">
        <v>643</v>
      </c>
      <c r="C461" s="20">
        <v>5000</v>
      </c>
    </row>
    <row r="462" spans="1:3" s="2" customFormat="1" x14ac:dyDescent="0.25">
      <c r="A462" s="17" t="s">
        <v>644</v>
      </c>
      <c r="B462" s="19" t="s">
        <v>645</v>
      </c>
      <c r="C462" s="20">
        <v>5000</v>
      </c>
    </row>
    <row r="463" spans="1:3" s="2" customFormat="1" x14ac:dyDescent="0.25">
      <c r="A463" s="17" t="s">
        <v>646</v>
      </c>
      <c r="B463" s="19" t="s">
        <v>647</v>
      </c>
      <c r="C463" s="20">
        <v>5000</v>
      </c>
    </row>
    <row r="464" spans="1:3" s="2" customFormat="1" x14ac:dyDescent="0.25">
      <c r="A464" s="17" t="s">
        <v>648</v>
      </c>
      <c r="B464" s="19" t="s">
        <v>649</v>
      </c>
      <c r="C464" s="20">
        <v>5000</v>
      </c>
    </row>
    <row r="465" spans="1:3" s="2" customFormat="1" x14ac:dyDescent="0.25">
      <c r="A465" s="17" t="s">
        <v>650</v>
      </c>
      <c r="B465" s="19" t="s">
        <v>651</v>
      </c>
      <c r="C465" s="20">
        <v>5000</v>
      </c>
    </row>
    <row r="466" spans="1:3" s="2" customFormat="1" x14ac:dyDescent="0.25">
      <c r="A466" s="17" t="s">
        <v>652</v>
      </c>
      <c r="B466" s="19" t="s">
        <v>653</v>
      </c>
      <c r="C466" s="20">
        <v>5000</v>
      </c>
    </row>
    <row r="467" spans="1:3" s="2" customFormat="1" x14ac:dyDescent="0.25">
      <c r="A467" s="17" t="s">
        <v>654</v>
      </c>
      <c r="B467" s="19" t="s">
        <v>655</v>
      </c>
      <c r="C467" s="20">
        <v>5000</v>
      </c>
    </row>
    <row r="468" spans="1:3" s="2" customFormat="1" x14ac:dyDescent="0.25">
      <c r="A468" s="17" t="s">
        <v>656</v>
      </c>
      <c r="B468" s="19" t="s">
        <v>657</v>
      </c>
      <c r="C468" s="20">
        <v>5000</v>
      </c>
    </row>
    <row r="469" spans="1:3" s="2" customFormat="1" x14ac:dyDescent="0.25">
      <c r="A469" s="17" t="s">
        <v>658</v>
      </c>
      <c r="B469" s="19" t="s">
        <v>659</v>
      </c>
      <c r="C469" s="20">
        <v>5000</v>
      </c>
    </row>
    <row r="470" spans="1:3" s="2" customFormat="1" x14ac:dyDescent="0.25">
      <c r="A470" s="17" t="s">
        <v>660</v>
      </c>
      <c r="B470" s="19" t="s">
        <v>661</v>
      </c>
      <c r="C470" s="20">
        <v>5000</v>
      </c>
    </row>
    <row r="471" spans="1:3" s="2" customFormat="1" x14ac:dyDescent="0.25">
      <c r="A471" s="17" t="s">
        <v>662</v>
      </c>
      <c r="B471" s="19" t="s">
        <v>663</v>
      </c>
      <c r="C471" s="20">
        <v>5000</v>
      </c>
    </row>
    <row r="472" spans="1:3" s="2" customFormat="1" x14ac:dyDescent="0.25">
      <c r="A472" s="17" t="s">
        <v>664</v>
      </c>
      <c r="B472" s="19" t="s">
        <v>665</v>
      </c>
      <c r="C472" s="20">
        <v>5000</v>
      </c>
    </row>
    <row r="473" spans="1:3" s="2" customFormat="1" x14ac:dyDescent="0.25">
      <c r="A473" s="17" t="s">
        <v>666</v>
      </c>
      <c r="B473" s="19" t="s">
        <v>667</v>
      </c>
      <c r="C473" s="20">
        <v>5000</v>
      </c>
    </row>
    <row r="474" spans="1:3" s="2" customFormat="1" x14ac:dyDescent="0.25">
      <c r="A474" s="17" t="s">
        <v>668</v>
      </c>
      <c r="B474" s="19" t="s">
        <v>669</v>
      </c>
      <c r="C474" s="20">
        <v>5000</v>
      </c>
    </row>
    <row r="475" spans="1:3" s="2" customFormat="1" x14ac:dyDescent="0.25">
      <c r="A475" s="17" t="s">
        <v>670</v>
      </c>
      <c r="B475" s="19" t="s">
        <v>671</v>
      </c>
      <c r="C475" s="20">
        <v>5000</v>
      </c>
    </row>
    <row r="476" spans="1:3" s="2" customFormat="1" x14ac:dyDescent="0.25">
      <c r="A476" s="17" t="s">
        <v>672</v>
      </c>
      <c r="B476" s="19" t="s">
        <v>673</v>
      </c>
      <c r="C476" s="20">
        <v>5000</v>
      </c>
    </row>
    <row r="477" spans="1:3" s="2" customFormat="1" x14ac:dyDescent="0.25">
      <c r="A477" s="17" t="s">
        <v>674</v>
      </c>
      <c r="B477" s="19" t="s">
        <v>675</v>
      </c>
      <c r="C477" s="20">
        <v>5000</v>
      </c>
    </row>
    <row r="478" spans="1:3" s="2" customFormat="1" x14ac:dyDescent="0.25">
      <c r="A478" s="17" t="s">
        <v>676</v>
      </c>
      <c r="B478" s="19" t="s">
        <v>677</v>
      </c>
      <c r="C478" s="20">
        <v>5000</v>
      </c>
    </row>
    <row r="479" spans="1:3" s="2" customFormat="1" x14ac:dyDescent="0.25">
      <c r="A479" s="17" t="s">
        <v>678</v>
      </c>
      <c r="B479" s="19" t="s">
        <v>679</v>
      </c>
      <c r="C479" s="20">
        <v>5000</v>
      </c>
    </row>
    <row r="480" spans="1:3" s="2" customFormat="1" x14ac:dyDescent="0.25">
      <c r="A480" s="17" t="s">
        <v>680</v>
      </c>
      <c r="B480" s="19" t="s">
        <v>681</v>
      </c>
      <c r="C480" s="20">
        <v>5000</v>
      </c>
    </row>
    <row r="481" spans="1:3" s="2" customFormat="1" x14ac:dyDescent="0.25">
      <c r="A481" s="17" t="s">
        <v>682</v>
      </c>
      <c r="B481" s="19" t="s">
        <v>683</v>
      </c>
      <c r="C481" s="20">
        <v>16032.97</v>
      </c>
    </row>
    <row r="482" spans="1:3" s="2" customFormat="1" x14ac:dyDescent="0.25">
      <c r="A482" s="17" t="s">
        <v>684</v>
      </c>
      <c r="B482" s="19" t="s">
        <v>685</v>
      </c>
      <c r="C482" s="20">
        <v>16032.97</v>
      </c>
    </row>
    <row r="483" spans="1:3" s="2" customFormat="1" x14ac:dyDescent="0.25">
      <c r="A483" s="17" t="s">
        <v>686</v>
      </c>
      <c r="B483" s="19" t="s">
        <v>687</v>
      </c>
      <c r="C483" s="20">
        <v>16032.97</v>
      </c>
    </row>
    <row r="484" spans="1:3" s="2" customFormat="1" x14ac:dyDescent="0.25">
      <c r="A484" s="17" t="s">
        <v>688</v>
      </c>
      <c r="B484" s="19" t="s">
        <v>689</v>
      </c>
      <c r="C484" s="20">
        <v>16032.97</v>
      </c>
    </row>
    <row r="485" spans="1:3" s="2" customFormat="1" x14ac:dyDescent="0.25">
      <c r="A485" s="17" t="s">
        <v>690</v>
      </c>
      <c r="B485" s="19" t="s">
        <v>691</v>
      </c>
      <c r="C485" s="20">
        <v>16032.97</v>
      </c>
    </row>
    <row r="486" spans="1:3" s="2" customFormat="1" x14ac:dyDescent="0.25">
      <c r="A486" s="17" t="s">
        <v>692</v>
      </c>
      <c r="B486" s="19" t="s">
        <v>693</v>
      </c>
      <c r="C486" s="20">
        <v>16032.97</v>
      </c>
    </row>
    <row r="487" spans="1:3" s="2" customFormat="1" x14ac:dyDescent="0.25">
      <c r="A487" s="17" t="s">
        <v>694</v>
      </c>
      <c r="B487" s="19" t="s">
        <v>695</v>
      </c>
      <c r="C487" s="20">
        <v>16032.97</v>
      </c>
    </row>
    <row r="488" spans="1:3" s="2" customFormat="1" x14ac:dyDescent="0.25">
      <c r="A488" s="17" t="s">
        <v>696</v>
      </c>
      <c r="B488" s="19" t="s">
        <v>697</v>
      </c>
      <c r="C488" s="20">
        <v>16032.97</v>
      </c>
    </row>
    <row r="489" spans="1:3" s="2" customFormat="1" x14ac:dyDescent="0.25">
      <c r="A489" s="17" t="s">
        <v>698</v>
      </c>
      <c r="B489" s="19" t="s">
        <v>699</v>
      </c>
      <c r="C489" s="20">
        <v>16032.97</v>
      </c>
    </row>
    <row r="490" spans="1:3" s="2" customFormat="1" x14ac:dyDescent="0.25">
      <c r="A490" s="17" t="s">
        <v>700</v>
      </c>
      <c r="B490" s="19" t="s">
        <v>701</v>
      </c>
      <c r="C490" s="20">
        <v>16032.97</v>
      </c>
    </row>
    <row r="491" spans="1:3" s="2" customFormat="1" x14ac:dyDescent="0.25">
      <c r="A491" s="17" t="s">
        <v>702</v>
      </c>
      <c r="B491" s="19" t="s">
        <v>703</v>
      </c>
      <c r="C491" s="20">
        <v>6705.93</v>
      </c>
    </row>
    <row r="492" spans="1:3" s="2" customFormat="1" x14ac:dyDescent="0.25">
      <c r="A492" s="17" t="s">
        <v>704</v>
      </c>
      <c r="B492" s="19" t="s">
        <v>705</v>
      </c>
      <c r="C492" s="20">
        <v>6705.93</v>
      </c>
    </row>
    <row r="493" spans="1:3" s="2" customFormat="1" x14ac:dyDescent="0.25">
      <c r="A493" s="17" t="s">
        <v>706</v>
      </c>
      <c r="B493" s="19" t="s">
        <v>707</v>
      </c>
      <c r="C493" s="20">
        <v>6705.93</v>
      </c>
    </row>
    <row r="494" spans="1:3" s="2" customFormat="1" x14ac:dyDescent="0.25">
      <c r="A494" s="17" t="s">
        <v>708</v>
      </c>
      <c r="B494" s="19" t="s">
        <v>709</v>
      </c>
      <c r="C494" s="20">
        <v>6705.93</v>
      </c>
    </row>
    <row r="495" spans="1:3" s="2" customFormat="1" x14ac:dyDescent="0.25">
      <c r="A495" s="17" t="s">
        <v>710</v>
      </c>
      <c r="B495" s="19" t="s">
        <v>711</v>
      </c>
      <c r="C495" s="20">
        <v>7070.87</v>
      </c>
    </row>
    <row r="496" spans="1:3" s="2" customFormat="1" x14ac:dyDescent="0.25">
      <c r="A496" s="17" t="s">
        <v>712</v>
      </c>
      <c r="B496" s="19" t="s">
        <v>713</v>
      </c>
      <c r="C496" s="20">
        <v>7070.87</v>
      </c>
    </row>
    <row r="497" spans="1:3" s="2" customFormat="1" x14ac:dyDescent="0.25">
      <c r="A497" s="17" t="s">
        <v>714</v>
      </c>
      <c r="B497" s="19" t="s">
        <v>715</v>
      </c>
      <c r="C497" s="20">
        <v>7070.87</v>
      </c>
    </row>
    <row r="498" spans="1:3" s="2" customFormat="1" x14ac:dyDescent="0.25">
      <c r="A498" s="17" t="s">
        <v>716</v>
      </c>
      <c r="B498" s="19" t="s">
        <v>717</v>
      </c>
      <c r="C498" s="20">
        <v>5000</v>
      </c>
    </row>
    <row r="499" spans="1:3" s="2" customFormat="1" x14ac:dyDescent="0.25">
      <c r="A499" s="15"/>
      <c r="B499" s="15" t="s">
        <v>217</v>
      </c>
      <c r="C499" s="16">
        <f>C500</f>
        <v>67048</v>
      </c>
    </row>
    <row r="500" spans="1:3" s="2" customFormat="1" x14ac:dyDescent="0.25">
      <c r="A500" s="17"/>
      <c r="B500" s="30" t="s">
        <v>718</v>
      </c>
      <c r="C500" s="31">
        <f>SUM(C501:C507)</f>
        <v>67048</v>
      </c>
    </row>
    <row r="501" spans="1:3" s="2" customFormat="1" x14ac:dyDescent="0.25">
      <c r="A501" s="17" t="s">
        <v>719</v>
      </c>
      <c r="B501" s="25" t="s">
        <v>720</v>
      </c>
      <c r="C501" s="26">
        <v>29579.999999999996</v>
      </c>
    </row>
    <row r="502" spans="1:3" s="2" customFormat="1" x14ac:dyDescent="0.25">
      <c r="A502" s="17" t="s">
        <v>721</v>
      </c>
      <c r="B502" s="25" t="s">
        <v>722</v>
      </c>
      <c r="C502" s="26">
        <v>4524</v>
      </c>
    </row>
    <row r="503" spans="1:3" s="2" customFormat="1" x14ac:dyDescent="0.25">
      <c r="A503" s="17" t="s">
        <v>723</v>
      </c>
      <c r="B503" s="25" t="s">
        <v>724</v>
      </c>
      <c r="C503" s="26">
        <v>4524</v>
      </c>
    </row>
    <row r="504" spans="1:3" s="2" customFormat="1" x14ac:dyDescent="0.25">
      <c r="A504" s="17" t="s">
        <v>725</v>
      </c>
      <c r="B504" s="25" t="s">
        <v>726</v>
      </c>
      <c r="C504" s="26">
        <v>9048</v>
      </c>
    </row>
    <row r="505" spans="1:3" s="2" customFormat="1" x14ac:dyDescent="0.25">
      <c r="A505" s="17" t="s">
        <v>727</v>
      </c>
      <c r="B505" s="25" t="s">
        <v>728</v>
      </c>
      <c r="C505" s="26">
        <v>8003.9999999999991</v>
      </c>
    </row>
    <row r="506" spans="1:3" s="2" customFormat="1" x14ac:dyDescent="0.25">
      <c r="A506" s="17" t="s">
        <v>729</v>
      </c>
      <c r="B506" s="25" t="s">
        <v>730</v>
      </c>
      <c r="C506" s="26">
        <v>5684</v>
      </c>
    </row>
    <row r="507" spans="1:3" s="2" customFormat="1" x14ac:dyDescent="0.25">
      <c r="A507" s="17" t="s">
        <v>731</v>
      </c>
      <c r="B507" s="25" t="s">
        <v>732</v>
      </c>
      <c r="C507" s="26">
        <v>5684</v>
      </c>
    </row>
    <row r="508" spans="1:3" s="2" customFormat="1" ht="15.75" customHeight="1" x14ac:dyDescent="0.25">
      <c r="A508" s="10"/>
      <c r="B508" s="11" t="s">
        <v>733</v>
      </c>
      <c r="C508" s="12">
        <f>C509+C516+C521+C556+C568+C552</f>
        <v>614766.92999999993</v>
      </c>
    </row>
    <row r="509" spans="1:3" s="2" customFormat="1" x14ac:dyDescent="0.25">
      <c r="A509" s="10"/>
      <c r="B509" s="10" t="s">
        <v>734</v>
      </c>
      <c r="C509" s="12">
        <f>C510</f>
        <v>58500</v>
      </c>
    </row>
    <row r="510" spans="1:3" s="2" customFormat="1" x14ac:dyDescent="0.25">
      <c r="A510" s="13"/>
      <c r="B510" s="13" t="s">
        <v>8</v>
      </c>
      <c r="C510" s="14">
        <f>C511</f>
        <v>58500</v>
      </c>
    </row>
    <row r="511" spans="1:3" s="2" customFormat="1" x14ac:dyDescent="0.25">
      <c r="A511" s="15"/>
      <c r="B511" s="15" t="s">
        <v>217</v>
      </c>
      <c r="C511" s="16">
        <f>C512</f>
        <v>58500</v>
      </c>
    </row>
    <row r="512" spans="1:3" s="2" customFormat="1" x14ac:dyDescent="0.25">
      <c r="A512" s="17"/>
      <c r="B512" s="30" t="s">
        <v>735</v>
      </c>
      <c r="C512" s="31">
        <f>C513+C514+C515</f>
        <v>58500</v>
      </c>
    </row>
    <row r="513" spans="1:3" s="2" customFormat="1" x14ac:dyDescent="0.25">
      <c r="A513" s="17" t="s">
        <v>736</v>
      </c>
      <c r="B513" s="25" t="s">
        <v>737</v>
      </c>
      <c r="C513" s="29">
        <v>8500</v>
      </c>
    </row>
    <row r="514" spans="1:3" s="2" customFormat="1" x14ac:dyDescent="0.25">
      <c r="A514" s="17" t="s">
        <v>738</v>
      </c>
      <c r="B514" s="25" t="s">
        <v>739</v>
      </c>
      <c r="C514" s="26">
        <v>20000</v>
      </c>
    </row>
    <row r="515" spans="1:3" s="2" customFormat="1" x14ac:dyDescent="0.25">
      <c r="A515" s="17" t="s">
        <v>740</v>
      </c>
      <c r="B515" s="25" t="s">
        <v>741</v>
      </c>
      <c r="C515" s="26">
        <v>30000</v>
      </c>
    </row>
    <row r="516" spans="1:3" s="2" customFormat="1" x14ac:dyDescent="0.25">
      <c r="A516" s="10"/>
      <c r="B516" s="10" t="s">
        <v>742</v>
      </c>
      <c r="C516" s="12">
        <f>C517</f>
        <v>2</v>
      </c>
    </row>
    <row r="517" spans="1:3" s="2" customFormat="1" x14ac:dyDescent="0.25">
      <c r="A517" s="13"/>
      <c r="B517" s="13" t="s">
        <v>8</v>
      </c>
      <c r="C517" s="14">
        <f>C518</f>
        <v>2</v>
      </c>
    </row>
    <row r="518" spans="1:3" s="2" customFormat="1" x14ac:dyDescent="0.25">
      <c r="A518" s="15"/>
      <c r="B518" s="15" t="s">
        <v>34</v>
      </c>
      <c r="C518" s="16">
        <f>SUM(C519:C520)</f>
        <v>2</v>
      </c>
    </row>
    <row r="519" spans="1:3" s="2" customFormat="1" x14ac:dyDescent="0.25">
      <c r="A519" s="17" t="s">
        <v>743</v>
      </c>
      <c r="B519" s="19" t="s">
        <v>744</v>
      </c>
      <c r="C519" s="20">
        <v>1</v>
      </c>
    </row>
    <row r="520" spans="1:3" s="2" customFormat="1" x14ac:dyDescent="0.25">
      <c r="A520" s="17" t="s">
        <v>745</v>
      </c>
      <c r="B520" s="19" t="s">
        <v>746</v>
      </c>
      <c r="C520" s="20">
        <v>1</v>
      </c>
    </row>
    <row r="521" spans="1:3" s="2" customFormat="1" x14ac:dyDescent="0.25">
      <c r="A521" s="10"/>
      <c r="B521" s="10" t="s">
        <v>747</v>
      </c>
      <c r="C521" s="12">
        <f>C522+C531</f>
        <v>129192.69999999998</v>
      </c>
    </row>
    <row r="522" spans="1:3" s="2" customFormat="1" x14ac:dyDescent="0.25">
      <c r="A522" s="13"/>
      <c r="B522" s="13" t="s">
        <v>8</v>
      </c>
      <c r="C522" s="14">
        <f>C523+C525</f>
        <v>17780</v>
      </c>
    </row>
    <row r="523" spans="1:3" s="2" customFormat="1" x14ac:dyDescent="0.25">
      <c r="A523" s="15"/>
      <c r="B523" s="15" t="s">
        <v>217</v>
      </c>
      <c r="C523" s="16">
        <f>C524</f>
        <v>5310</v>
      </c>
    </row>
    <row r="524" spans="1:3" s="2" customFormat="1" ht="42" customHeight="1" x14ac:dyDescent="0.25">
      <c r="A524" s="17" t="s">
        <v>581</v>
      </c>
      <c r="B524" s="25" t="s">
        <v>748</v>
      </c>
      <c r="C524" s="26">
        <v>5310</v>
      </c>
    </row>
    <row r="525" spans="1:3" s="2" customFormat="1" x14ac:dyDescent="0.25">
      <c r="A525" s="15"/>
      <c r="B525" s="15" t="s">
        <v>192</v>
      </c>
      <c r="C525" s="16">
        <f>SUM(C526:C530)</f>
        <v>12470</v>
      </c>
    </row>
    <row r="526" spans="1:3" s="2" customFormat="1" x14ac:dyDescent="0.25">
      <c r="A526" s="17" t="s">
        <v>749</v>
      </c>
      <c r="B526" s="17" t="s">
        <v>750</v>
      </c>
      <c r="C526" s="22">
        <v>2494</v>
      </c>
    </row>
    <row r="527" spans="1:3" s="2" customFormat="1" x14ac:dyDescent="0.25">
      <c r="A527" s="17" t="s">
        <v>751</v>
      </c>
      <c r="B527" s="17" t="s">
        <v>750</v>
      </c>
      <c r="C527" s="22">
        <v>2494</v>
      </c>
    </row>
    <row r="528" spans="1:3" s="2" customFormat="1" x14ac:dyDescent="0.25">
      <c r="A528" s="17" t="s">
        <v>752</v>
      </c>
      <c r="B528" s="17" t="s">
        <v>750</v>
      </c>
      <c r="C528" s="22">
        <v>2494</v>
      </c>
    </row>
    <row r="529" spans="1:3" s="2" customFormat="1" x14ac:dyDescent="0.25">
      <c r="A529" s="17" t="s">
        <v>753</v>
      </c>
      <c r="B529" s="17" t="s">
        <v>750</v>
      </c>
      <c r="C529" s="22">
        <v>2494</v>
      </c>
    </row>
    <row r="530" spans="1:3" s="2" customFormat="1" x14ac:dyDescent="0.25">
      <c r="A530" s="17" t="s">
        <v>754</v>
      </c>
      <c r="B530" s="17" t="s">
        <v>750</v>
      </c>
      <c r="C530" s="22">
        <v>2494</v>
      </c>
    </row>
    <row r="531" spans="1:3" s="2" customFormat="1" x14ac:dyDescent="0.25">
      <c r="A531" s="13"/>
      <c r="B531" s="13" t="s">
        <v>50</v>
      </c>
      <c r="C531" s="14">
        <f>C532+C534+C539</f>
        <v>111412.69999999998</v>
      </c>
    </row>
    <row r="532" spans="1:3" s="2" customFormat="1" x14ac:dyDescent="0.25">
      <c r="A532" s="15"/>
      <c r="B532" s="15" t="s">
        <v>34</v>
      </c>
      <c r="C532" s="16">
        <f>SUM(C533:C533)</f>
        <v>4408</v>
      </c>
    </row>
    <row r="533" spans="1:3" s="2" customFormat="1" x14ac:dyDescent="0.25">
      <c r="A533" s="17" t="s">
        <v>755</v>
      </c>
      <c r="B533" s="19" t="s">
        <v>756</v>
      </c>
      <c r="C533" s="20">
        <v>4408</v>
      </c>
    </row>
    <row r="534" spans="1:3" s="2" customFormat="1" x14ac:dyDescent="0.25">
      <c r="A534" s="15"/>
      <c r="B534" s="15" t="s">
        <v>192</v>
      </c>
      <c r="C534" s="16">
        <f>SUM(C535:C538)</f>
        <v>26448</v>
      </c>
    </row>
    <row r="535" spans="1:3" s="2" customFormat="1" x14ac:dyDescent="0.25">
      <c r="A535" s="17" t="s">
        <v>757</v>
      </c>
      <c r="B535" s="17" t="s">
        <v>758</v>
      </c>
      <c r="C535" s="22">
        <v>8700</v>
      </c>
    </row>
    <row r="536" spans="1:3" s="2" customFormat="1" x14ac:dyDescent="0.25">
      <c r="A536" s="17" t="s">
        <v>759</v>
      </c>
      <c r="B536" s="17" t="s">
        <v>760</v>
      </c>
      <c r="C536" s="22">
        <v>6844</v>
      </c>
    </row>
    <row r="537" spans="1:3" s="2" customFormat="1" x14ac:dyDescent="0.25">
      <c r="A537" s="17" t="s">
        <v>761</v>
      </c>
      <c r="B537" s="17" t="s">
        <v>760</v>
      </c>
      <c r="C537" s="22">
        <v>5220</v>
      </c>
    </row>
    <row r="538" spans="1:3" s="2" customFormat="1" x14ac:dyDescent="0.25">
      <c r="A538" s="17" t="s">
        <v>762</v>
      </c>
      <c r="B538" s="17" t="s">
        <v>763</v>
      </c>
      <c r="C538" s="22">
        <v>5684</v>
      </c>
    </row>
    <row r="539" spans="1:3" s="2" customFormat="1" x14ac:dyDescent="0.25">
      <c r="A539" s="15"/>
      <c r="B539" s="15" t="s">
        <v>197</v>
      </c>
      <c r="C539" s="16">
        <f>SUM(C540:C551)</f>
        <v>80556.699999999983</v>
      </c>
    </row>
    <row r="540" spans="1:3" s="2" customFormat="1" x14ac:dyDescent="0.25">
      <c r="A540" s="17" t="s">
        <v>764</v>
      </c>
      <c r="B540" s="17" t="s">
        <v>765</v>
      </c>
      <c r="C540" s="22">
        <v>6713.04</v>
      </c>
    </row>
    <row r="541" spans="1:3" s="2" customFormat="1" x14ac:dyDescent="0.25">
      <c r="A541" s="17" t="s">
        <v>766</v>
      </c>
      <c r="B541" s="17" t="s">
        <v>765</v>
      </c>
      <c r="C541" s="22">
        <v>6713.06</v>
      </c>
    </row>
    <row r="542" spans="1:3" s="2" customFormat="1" x14ac:dyDescent="0.25">
      <c r="A542" s="17" t="s">
        <v>767</v>
      </c>
      <c r="B542" s="17" t="s">
        <v>765</v>
      </c>
      <c r="C542" s="22">
        <v>6713.06</v>
      </c>
    </row>
    <row r="543" spans="1:3" x14ac:dyDescent="0.25">
      <c r="A543" s="17" t="s">
        <v>768</v>
      </c>
      <c r="B543" s="17" t="s">
        <v>765</v>
      </c>
      <c r="C543" s="22">
        <v>6713.06</v>
      </c>
    </row>
    <row r="544" spans="1:3" x14ac:dyDescent="0.25">
      <c r="A544" s="17" t="s">
        <v>769</v>
      </c>
      <c r="B544" s="17" t="s">
        <v>765</v>
      </c>
      <c r="C544" s="22">
        <v>6713.06</v>
      </c>
    </row>
    <row r="545" spans="1:6" x14ac:dyDescent="0.25">
      <c r="A545" s="17" t="s">
        <v>770</v>
      </c>
      <c r="B545" s="17" t="s">
        <v>765</v>
      </c>
      <c r="C545" s="22">
        <v>6713.06</v>
      </c>
    </row>
    <row r="546" spans="1:6" x14ac:dyDescent="0.25">
      <c r="A546" s="17" t="s">
        <v>771</v>
      </c>
      <c r="B546" s="17" t="s">
        <v>765</v>
      </c>
      <c r="C546" s="22">
        <v>6713.06</v>
      </c>
    </row>
    <row r="547" spans="1:6" x14ac:dyDescent="0.25">
      <c r="A547" s="17" t="s">
        <v>772</v>
      </c>
      <c r="B547" s="17" t="s">
        <v>765</v>
      </c>
      <c r="C547" s="22">
        <v>6713.06</v>
      </c>
    </row>
    <row r="548" spans="1:6" x14ac:dyDescent="0.25">
      <c r="A548" s="17" t="s">
        <v>773</v>
      </c>
      <c r="B548" s="17" t="s">
        <v>765</v>
      </c>
      <c r="C548" s="22">
        <v>6713.06</v>
      </c>
    </row>
    <row r="549" spans="1:6" x14ac:dyDescent="0.25">
      <c r="A549" s="17" t="s">
        <v>774</v>
      </c>
      <c r="B549" s="17" t="s">
        <v>765</v>
      </c>
      <c r="C549" s="22">
        <v>6713.06</v>
      </c>
    </row>
    <row r="550" spans="1:6" x14ac:dyDescent="0.25">
      <c r="A550" s="17" t="s">
        <v>775</v>
      </c>
      <c r="B550" s="17" t="s">
        <v>765</v>
      </c>
      <c r="C550" s="22">
        <v>6713.06</v>
      </c>
    </row>
    <row r="551" spans="1:6" x14ac:dyDescent="0.25">
      <c r="A551" s="17" t="s">
        <v>776</v>
      </c>
      <c r="B551" s="17" t="s">
        <v>765</v>
      </c>
      <c r="C551" s="22">
        <v>6713.06</v>
      </c>
    </row>
    <row r="552" spans="1:6" ht="15" x14ac:dyDescent="0.25">
      <c r="A552" s="10"/>
      <c r="B552" s="10" t="s">
        <v>777</v>
      </c>
      <c r="C552" s="12">
        <f>+C553</f>
        <v>45807.24</v>
      </c>
      <c r="D552"/>
      <c r="E552" s="3"/>
      <c r="F552" s="3"/>
    </row>
    <row r="553" spans="1:6" ht="15" x14ac:dyDescent="0.25">
      <c r="A553" s="13"/>
      <c r="B553" s="13" t="s">
        <v>8</v>
      </c>
      <c r="C553" s="14">
        <f>+C554</f>
        <v>45807.24</v>
      </c>
      <c r="D553"/>
      <c r="E553" s="3"/>
      <c r="F553" s="3"/>
    </row>
    <row r="554" spans="1:6" ht="15" x14ac:dyDescent="0.25">
      <c r="A554" s="15"/>
      <c r="B554" s="15" t="s">
        <v>424</v>
      </c>
      <c r="C554" s="16">
        <f>+C555</f>
        <v>45807.24</v>
      </c>
      <c r="D554"/>
      <c r="E554" s="3"/>
      <c r="F554" s="3"/>
    </row>
    <row r="555" spans="1:6" ht="15" x14ac:dyDescent="0.25">
      <c r="A555" s="17" t="s">
        <v>778</v>
      </c>
      <c r="B555" s="17" t="s">
        <v>779</v>
      </c>
      <c r="C555" s="22">
        <v>45807.24</v>
      </c>
      <c r="D555"/>
      <c r="E555" s="3"/>
      <c r="F555" s="3"/>
    </row>
    <row r="556" spans="1:6" x14ac:dyDescent="0.25">
      <c r="A556" s="10"/>
      <c r="B556" s="10" t="s">
        <v>780</v>
      </c>
      <c r="C556" s="12">
        <f>C557+C563</f>
        <v>197047.38999999998</v>
      </c>
    </row>
    <row r="557" spans="1:6" x14ac:dyDescent="0.25">
      <c r="A557" s="13"/>
      <c r="B557" s="13" t="s">
        <v>8</v>
      </c>
      <c r="C557" s="14">
        <f>C558+C561</f>
        <v>173397.3</v>
      </c>
    </row>
    <row r="558" spans="1:6" x14ac:dyDescent="0.25">
      <c r="A558" s="15"/>
      <c r="B558" s="15" t="s">
        <v>445</v>
      </c>
      <c r="C558" s="16">
        <f>SUM(C559:C560)</f>
        <v>50000</v>
      </c>
    </row>
    <row r="559" spans="1:6" s="2" customFormat="1" x14ac:dyDescent="0.25">
      <c r="A559" s="17" t="s">
        <v>781</v>
      </c>
      <c r="B559" s="40" t="s">
        <v>782</v>
      </c>
      <c r="C559" s="29">
        <v>42000</v>
      </c>
    </row>
    <row r="560" spans="1:6" s="2" customFormat="1" x14ac:dyDescent="0.25">
      <c r="A560" s="17" t="s">
        <v>783</v>
      </c>
      <c r="B560" s="25" t="s">
        <v>784</v>
      </c>
      <c r="C560" s="29">
        <v>8000</v>
      </c>
    </row>
    <row r="561" spans="1:3" s="2" customFormat="1" x14ac:dyDescent="0.25">
      <c r="A561" s="15"/>
      <c r="B561" s="15" t="s">
        <v>197</v>
      </c>
      <c r="C561" s="16">
        <f>C562</f>
        <v>123397.3</v>
      </c>
    </row>
    <row r="562" spans="1:3" s="2" customFormat="1" x14ac:dyDescent="0.25">
      <c r="A562" s="17" t="s">
        <v>785</v>
      </c>
      <c r="B562" s="40" t="s">
        <v>786</v>
      </c>
      <c r="C562" s="29">
        <v>123397.3</v>
      </c>
    </row>
    <row r="563" spans="1:3" s="2" customFormat="1" x14ac:dyDescent="0.25">
      <c r="A563" s="13"/>
      <c r="B563" s="13" t="s">
        <v>50</v>
      </c>
      <c r="C563" s="14">
        <f>C564</f>
        <v>23650.09</v>
      </c>
    </row>
    <row r="564" spans="1:3" s="2" customFormat="1" x14ac:dyDescent="0.25">
      <c r="A564" s="41"/>
      <c r="B564" s="15" t="s">
        <v>458</v>
      </c>
      <c r="C564" s="42">
        <f>C565+C566+C567</f>
        <v>23650.09</v>
      </c>
    </row>
    <row r="565" spans="1:3" s="2" customFormat="1" x14ac:dyDescent="0.25">
      <c r="A565" s="17" t="s">
        <v>787</v>
      </c>
      <c r="B565" s="43" t="s">
        <v>788</v>
      </c>
      <c r="C565" s="44">
        <v>10000</v>
      </c>
    </row>
    <row r="566" spans="1:3" s="2" customFormat="1" x14ac:dyDescent="0.25">
      <c r="A566" s="17" t="s">
        <v>789</v>
      </c>
      <c r="B566" s="43" t="s">
        <v>790</v>
      </c>
      <c r="C566" s="44">
        <v>6850.09</v>
      </c>
    </row>
    <row r="567" spans="1:3" s="2" customFormat="1" x14ac:dyDescent="0.25">
      <c r="A567" s="17" t="s">
        <v>791</v>
      </c>
      <c r="B567" s="43" t="s">
        <v>792</v>
      </c>
      <c r="C567" s="44">
        <v>6800</v>
      </c>
    </row>
    <row r="568" spans="1:3" s="2" customFormat="1" x14ac:dyDescent="0.25">
      <c r="A568" s="10"/>
      <c r="B568" s="10" t="s">
        <v>793</v>
      </c>
      <c r="C568" s="12">
        <f>C569+C588</f>
        <v>184217.60000000001</v>
      </c>
    </row>
    <row r="569" spans="1:3" s="2" customFormat="1" x14ac:dyDescent="0.25">
      <c r="A569" s="13"/>
      <c r="B569" s="13" t="s">
        <v>8</v>
      </c>
      <c r="C569" s="14">
        <f>C570</f>
        <v>184214.6</v>
      </c>
    </row>
    <row r="570" spans="1:3" s="2" customFormat="1" x14ac:dyDescent="0.25">
      <c r="A570" s="15"/>
      <c r="B570" s="15" t="s">
        <v>9</v>
      </c>
      <c r="C570" s="16">
        <f>SUM(C571:C587)</f>
        <v>184214.6</v>
      </c>
    </row>
    <row r="571" spans="1:3" s="2" customFormat="1" x14ac:dyDescent="0.25">
      <c r="A571" s="17" t="s">
        <v>794</v>
      </c>
      <c r="B571" s="19" t="s">
        <v>795</v>
      </c>
      <c r="C571" s="20">
        <v>1</v>
      </c>
    </row>
    <row r="572" spans="1:3" s="2" customFormat="1" x14ac:dyDescent="0.25">
      <c r="A572" s="17" t="s">
        <v>796</v>
      </c>
      <c r="B572" s="19" t="s">
        <v>797</v>
      </c>
      <c r="C572" s="20">
        <v>1</v>
      </c>
    </row>
    <row r="573" spans="1:3" s="2" customFormat="1" x14ac:dyDescent="0.25">
      <c r="A573" s="17" t="s">
        <v>798</v>
      </c>
      <c r="B573" s="19" t="s">
        <v>799</v>
      </c>
      <c r="C573" s="20">
        <v>1</v>
      </c>
    </row>
    <row r="574" spans="1:3" s="2" customFormat="1" x14ac:dyDescent="0.25">
      <c r="A574" s="17" t="s">
        <v>800</v>
      </c>
      <c r="B574" s="19" t="s">
        <v>801</v>
      </c>
      <c r="C574" s="20">
        <v>1</v>
      </c>
    </row>
    <row r="575" spans="1:3" s="2" customFormat="1" x14ac:dyDescent="0.25">
      <c r="A575" s="17" t="s">
        <v>802</v>
      </c>
      <c r="B575" s="19" t="s">
        <v>803</v>
      </c>
      <c r="C575" s="20">
        <v>1</v>
      </c>
    </row>
    <row r="576" spans="1:3" s="2" customFormat="1" x14ac:dyDescent="0.25">
      <c r="A576" s="17" t="s">
        <v>804</v>
      </c>
      <c r="B576" s="19" t="s">
        <v>805</v>
      </c>
      <c r="C576" s="20">
        <v>1</v>
      </c>
    </row>
    <row r="577" spans="1:3" s="2" customFormat="1" x14ac:dyDescent="0.25">
      <c r="A577" s="17" t="s">
        <v>806</v>
      </c>
      <c r="B577" s="19" t="s">
        <v>807</v>
      </c>
      <c r="C577" s="20">
        <v>1</v>
      </c>
    </row>
    <row r="578" spans="1:3" s="2" customFormat="1" x14ac:dyDescent="0.25">
      <c r="A578" s="17" t="s">
        <v>808</v>
      </c>
      <c r="B578" s="19" t="s">
        <v>809</v>
      </c>
      <c r="C578" s="20">
        <v>1</v>
      </c>
    </row>
    <row r="579" spans="1:3" s="2" customFormat="1" x14ac:dyDescent="0.25">
      <c r="A579" s="17" t="s">
        <v>810</v>
      </c>
      <c r="B579" s="19" t="s">
        <v>811</v>
      </c>
      <c r="C579" s="20">
        <v>1</v>
      </c>
    </row>
    <row r="580" spans="1:3" s="2" customFormat="1" x14ac:dyDescent="0.25">
      <c r="A580" s="17" t="s">
        <v>812</v>
      </c>
      <c r="B580" s="19" t="s">
        <v>813</v>
      </c>
      <c r="C580" s="20">
        <v>1</v>
      </c>
    </row>
    <row r="581" spans="1:3" s="2" customFormat="1" x14ac:dyDescent="0.25">
      <c r="A581" s="17" t="s">
        <v>814</v>
      </c>
      <c r="B581" s="19" t="s">
        <v>815</v>
      </c>
      <c r="C581" s="20">
        <v>1</v>
      </c>
    </row>
    <row r="582" spans="1:3" s="2" customFormat="1" x14ac:dyDescent="0.25">
      <c r="A582" s="17" t="s">
        <v>816</v>
      </c>
      <c r="B582" s="19" t="s">
        <v>817</v>
      </c>
      <c r="C582" s="20">
        <v>1</v>
      </c>
    </row>
    <row r="583" spans="1:3" s="2" customFormat="1" x14ac:dyDescent="0.25">
      <c r="A583" s="17" t="s">
        <v>818</v>
      </c>
      <c r="B583" s="19" t="s">
        <v>819</v>
      </c>
      <c r="C583" s="20">
        <v>1</v>
      </c>
    </row>
    <row r="584" spans="1:3" s="2" customFormat="1" x14ac:dyDescent="0.25">
      <c r="A584" s="17" t="s">
        <v>820</v>
      </c>
      <c r="B584" s="19" t="s">
        <v>821</v>
      </c>
      <c r="C584" s="20">
        <v>183001.60000000001</v>
      </c>
    </row>
    <row r="585" spans="1:3" s="2" customFormat="1" x14ac:dyDescent="0.25">
      <c r="A585" s="17" t="s">
        <v>822</v>
      </c>
      <c r="B585" s="19" t="s">
        <v>823</v>
      </c>
      <c r="C585" s="20">
        <v>400</v>
      </c>
    </row>
    <row r="586" spans="1:3" s="2" customFormat="1" x14ac:dyDescent="0.25">
      <c r="A586" s="17" t="s">
        <v>824</v>
      </c>
      <c r="B586" s="19" t="s">
        <v>825</v>
      </c>
      <c r="C586" s="20">
        <v>400</v>
      </c>
    </row>
    <row r="587" spans="1:3" s="2" customFormat="1" x14ac:dyDescent="0.25">
      <c r="A587" s="17" t="s">
        <v>826</v>
      </c>
      <c r="B587" s="19" t="s">
        <v>825</v>
      </c>
      <c r="C587" s="20">
        <v>400</v>
      </c>
    </row>
    <row r="588" spans="1:3" s="2" customFormat="1" x14ac:dyDescent="0.25">
      <c r="A588" s="13"/>
      <c r="B588" s="13" t="s">
        <v>50</v>
      </c>
      <c r="C588" s="14">
        <f>C589</f>
        <v>3</v>
      </c>
    </row>
    <row r="589" spans="1:3" s="2" customFormat="1" x14ac:dyDescent="0.25">
      <c r="A589" s="15"/>
      <c r="B589" s="15" t="s">
        <v>9</v>
      </c>
      <c r="C589" s="16">
        <f>SUM(C590:C592)</f>
        <v>3</v>
      </c>
    </row>
    <row r="590" spans="1:3" s="2" customFormat="1" x14ac:dyDescent="0.25">
      <c r="A590" s="17" t="s">
        <v>827</v>
      </c>
      <c r="B590" s="19" t="s">
        <v>828</v>
      </c>
      <c r="C590" s="20">
        <v>1</v>
      </c>
    </row>
    <row r="591" spans="1:3" s="2" customFormat="1" x14ac:dyDescent="0.25">
      <c r="A591" s="17" t="s">
        <v>829</v>
      </c>
      <c r="B591" s="19" t="s">
        <v>830</v>
      </c>
      <c r="C591" s="20">
        <v>1</v>
      </c>
    </row>
    <row r="592" spans="1:3" s="2" customFormat="1" x14ac:dyDescent="0.25">
      <c r="A592" s="17" t="s">
        <v>831</v>
      </c>
      <c r="B592" s="19" t="s">
        <v>832</v>
      </c>
      <c r="C592" s="20">
        <v>1</v>
      </c>
    </row>
    <row r="593" spans="1:6" s="2" customFormat="1" ht="15.75" customHeight="1" x14ac:dyDescent="0.25">
      <c r="A593" s="10"/>
      <c r="B593" s="11" t="s">
        <v>833</v>
      </c>
      <c r="C593" s="12">
        <f>C594</f>
        <v>2</v>
      </c>
    </row>
    <row r="594" spans="1:6" s="2" customFormat="1" x14ac:dyDescent="0.25">
      <c r="A594" s="10"/>
      <c r="B594" s="10" t="s">
        <v>834</v>
      </c>
      <c r="C594" s="12">
        <f>C595</f>
        <v>2</v>
      </c>
    </row>
    <row r="595" spans="1:6" s="2" customFormat="1" x14ac:dyDescent="0.25">
      <c r="A595" s="13"/>
      <c r="B595" s="13" t="s">
        <v>8</v>
      </c>
      <c r="C595" s="14">
        <f>C596</f>
        <v>2</v>
      </c>
    </row>
    <row r="596" spans="1:6" s="2" customFormat="1" x14ac:dyDescent="0.25">
      <c r="A596" s="15"/>
      <c r="B596" s="15" t="s">
        <v>34</v>
      </c>
      <c r="C596" s="16">
        <f>C597+C598</f>
        <v>2</v>
      </c>
    </row>
    <row r="597" spans="1:6" s="2" customFormat="1" x14ac:dyDescent="0.25">
      <c r="A597" s="17" t="s">
        <v>835</v>
      </c>
      <c r="B597" s="19" t="s">
        <v>836</v>
      </c>
      <c r="C597" s="20">
        <v>1</v>
      </c>
    </row>
    <row r="598" spans="1:6" x14ac:dyDescent="0.25">
      <c r="A598" s="17" t="s">
        <v>837</v>
      </c>
      <c r="B598" s="19" t="s">
        <v>838</v>
      </c>
      <c r="C598" s="20">
        <v>1</v>
      </c>
    </row>
    <row r="599" spans="1:6" s="48" customFormat="1" ht="18.75" customHeight="1" x14ac:dyDescent="0.2">
      <c r="A599" s="45"/>
      <c r="B599" s="45" t="s">
        <v>839</v>
      </c>
      <c r="C599" s="46">
        <f>C600</f>
        <v>32073.200000000001</v>
      </c>
      <c r="D599" s="47"/>
      <c r="E599" s="47"/>
      <c r="F599" s="47"/>
    </row>
    <row r="600" spans="1:6" ht="15.75" customHeight="1" x14ac:dyDescent="0.25">
      <c r="A600" s="10"/>
      <c r="B600" s="11" t="s">
        <v>840</v>
      </c>
      <c r="C600" s="12">
        <f>C601</f>
        <v>32073.200000000001</v>
      </c>
    </row>
    <row r="601" spans="1:6" x14ac:dyDescent="0.25">
      <c r="A601" s="10"/>
      <c r="B601" s="10" t="s">
        <v>840</v>
      </c>
      <c r="C601" s="12">
        <f>C602+C605+C608</f>
        <v>32073.200000000001</v>
      </c>
    </row>
    <row r="602" spans="1:6" x14ac:dyDescent="0.25">
      <c r="A602" s="49"/>
      <c r="B602" s="49" t="s">
        <v>8</v>
      </c>
      <c r="C602" s="50">
        <f>+C603</f>
        <v>9187.2000000000007</v>
      </c>
    </row>
    <row r="603" spans="1:6" x14ac:dyDescent="0.25">
      <c r="A603" s="51"/>
      <c r="B603" s="51" t="s">
        <v>192</v>
      </c>
      <c r="C603" s="52">
        <f>C604</f>
        <v>9187.2000000000007</v>
      </c>
    </row>
    <row r="604" spans="1:6" x14ac:dyDescent="0.25">
      <c r="A604" s="27" t="s">
        <v>841</v>
      </c>
      <c r="B604" s="27" t="s">
        <v>842</v>
      </c>
      <c r="C604" s="26">
        <v>9187.2000000000007</v>
      </c>
    </row>
    <row r="605" spans="1:6" x14ac:dyDescent="0.25">
      <c r="A605" s="49"/>
      <c r="B605" s="13" t="s">
        <v>200</v>
      </c>
      <c r="C605" s="50">
        <f>C606</f>
        <v>8966</v>
      </c>
    </row>
    <row r="606" spans="1:6" x14ac:dyDescent="0.25">
      <c r="A606" s="51"/>
      <c r="B606" s="51" t="s">
        <v>217</v>
      </c>
      <c r="C606" s="52">
        <f>SUM(C607:C607)</f>
        <v>8966</v>
      </c>
    </row>
    <row r="607" spans="1:6" x14ac:dyDescent="0.25">
      <c r="A607" s="27" t="s">
        <v>843</v>
      </c>
      <c r="B607" s="27" t="s">
        <v>844</v>
      </c>
      <c r="C607" s="26">
        <v>8966</v>
      </c>
    </row>
    <row r="608" spans="1:6" x14ac:dyDescent="0.25">
      <c r="A608" s="49"/>
      <c r="B608" s="13" t="s">
        <v>50</v>
      </c>
      <c r="C608" s="50">
        <f>C609</f>
        <v>13920</v>
      </c>
    </row>
    <row r="609" spans="1:3" x14ac:dyDescent="0.25">
      <c r="A609" s="51"/>
      <c r="B609" s="51" t="s">
        <v>197</v>
      </c>
      <c r="C609" s="52">
        <f>SUM(C610:C610)</f>
        <v>13920</v>
      </c>
    </row>
    <row r="610" spans="1:3" x14ac:dyDescent="0.25">
      <c r="A610" s="27" t="s">
        <v>446</v>
      </c>
      <c r="B610" s="27" t="s">
        <v>845</v>
      </c>
      <c r="C610" s="26">
        <v>13920</v>
      </c>
    </row>
    <row r="611" spans="1:3" s="2" customFormat="1" ht="31.5" customHeight="1" x14ac:dyDescent="0.25">
      <c r="A611" s="53"/>
      <c r="B611" s="54" t="s">
        <v>846</v>
      </c>
      <c r="C611" s="9">
        <f>C5+C39+C599</f>
        <v>41312010.57</v>
      </c>
    </row>
    <row r="612" spans="1:3" s="2" customFormat="1" x14ac:dyDescent="0.25">
      <c r="A612" s="3"/>
      <c r="B612" s="55"/>
      <c r="C612" s="3"/>
    </row>
    <row r="613" spans="1:3" s="2" customFormat="1" x14ac:dyDescent="0.25">
      <c r="A613" s="3"/>
      <c r="B613" s="3"/>
      <c r="C613" s="56"/>
    </row>
  </sheetData>
  <mergeCells count="2">
    <mergeCell ref="C1:C2"/>
    <mergeCell ref="A3:C3"/>
  </mergeCells>
  <printOptions horizontalCentered="1"/>
  <pageMargins left="0.78740157480314965" right="0.39370078740157483" top="0.78740157480314965" bottom="0.78740157480314965" header="0.31496062992125984" footer="0.31496062992125984"/>
  <pageSetup scale="85" orientation="portrait" r:id="rId1"/>
  <headerFooter>
    <oddFooter>&amp;RPág.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DE BIENES</vt:lpstr>
      <vt:lpstr>'RELACION DE BIENES'!Área_de_impresión</vt:lpstr>
      <vt:lpstr>'RELACION DE BIENES'!Títulos_a_imprimir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PINO HERNANDEZ</dc:creator>
  <cp:lastModifiedBy>PINO HERNANDEZ</cp:lastModifiedBy>
  <cp:lastPrinted>2025-02-10T21:39:03Z</cp:lastPrinted>
  <dcterms:created xsi:type="dcterms:W3CDTF">2025-02-10T21:37:41Z</dcterms:created>
  <dcterms:modified xsi:type="dcterms:W3CDTF">2025-02-11T21:10:06Z</dcterms:modified>
</cp:coreProperties>
</file>